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I:\Templates\Template - WI School Choice Revenue Reconciliation\"/>
    </mc:Choice>
  </mc:AlternateContent>
  <xr:revisionPtr revIDLastSave="0" documentId="13_ncr:1_{0E14EBB2-CCCB-488E-9FD0-91E5DEFD5FE0}" xr6:coauthVersionLast="47" xr6:coauthVersionMax="47" xr10:uidLastSave="{00000000-0000-0000-0000-000000000000}"/>
  <bookViews>
    <workbookView xWindow="-120" yWindow="-120" windowWidth="29040" windowHeight="15720" xr2:uid="{8A1151BD-B3CE-4409-BAE7-E29764C331CA}"/>
  </bookViews>
  <sheets>
    <sheet name="September Choice Revenue Est" sheetId="2" r:id="rId1"/>
    <sheet name="November Choice Revenue Est" sheetId="5" r:id="rId2"/>
    <sheet name="February Choice Revenue Est" sheetId="6" r:id="rId3"/>
    <sheet name="May Choice Revenue Est"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7" l="1"/>
  <c r="C27" i="7"/>
  <c r="E26" i="7"/>
  <c r="E25" i="7"/>
  <c r="E24" i="7"/>
  <c r="H24" i="7" s="1"/>
  <c r="E23" i="7"/>
  <c r="H23" i="7" s="1"/>
  <c r="E22" i="7"/>
  <c r="H22" i="7" s="1"/>
  <c r="D14" i="7"/>
  <c r="C14" i="7"/>
  <c r="E13" i="7"/>
  <c r="H13" i="7" s="1"/>
  <c r="E12" i="7"/>
  <c r="H12" i="7" s="1"/>
  <c r="E11" i="7"/>
  <c r="H11" i="7" s="1"/>
  <c r="E10" i="7"/>
  <c r="H10" i="7" s="1"/>
  <c r="E9" i="7"/>
  <c r="H9" i="7" s="1"/>
  <c r="E8" i="7"/>
  <c r="H8" i="7" s="1"/>
  <c r="E7" i="7"/>
  <c r="H7" i="7" s="1"/>
  <c r="E6" i="7"/>
  <c r="D27" i="6"/>
  <c r="C27" i="6"/>
  <c r="E26" i="6"/>
  <c r="E25" i="6"/>
  <c r="E24" i="6"/>
  <c r="H24" i="6" s="1"/>
  <c r="E23" i="6"/>
  <c r="H23" i="6" s="1"/>
  <c r="E22" i="6"/>
  <c r="H22" i="6" s="1"/>
  <c r="D14" i="6"/>
  <c r="C14" i="6"/>
  <c r="E13" i="6"/>
  <c r="H13" i="6" s="1"/>
  <c r="E12" i="6"/>
  <c r="E11" i="6"/>
  <c r="H11" i="6" s="1"/>
  <c r="E10" i="6"/>
  <c r="H10" i="6" s="1"/>
  <c r="E9" i="6"/>
  <c r="H9" i="6" s="1"/>
  <c r="E8" i="6"/>
  <c r="H8" i="6" s="1"/>
  <c r="H7" i="6"/>
  <c r="E7" i="6"/>
  <c r="E6" i="6"/>
  <c r="H6" i="6" s="1"/>
  <c r="D27" i="5"/>
  <c r="C27" i="5"/>
  <c r="E26" i="5"/>
  <c r="E25" i="5"/>
  <c r="E24" i="5"/>
  <c r="E23" i="5"/>
  <c r="H23" i="5" s="1"/>
  <c r="E22" i="5"/>
  <c r="H22" i="5" s="1"/>
  <c r="E7" i="5"/>
  <c r="H7" i="5" s="1"/>
  <c r="E8" i="5"/>
  <c r="E9" i="5"/>
  <c r="E10" i="5"/>
  <c r="E11" i="5"/>
  <c r="E12" i="5"/>
  <c r="E13" i="5"/>
  <c r="E6" i="5"/>
  <c r="D14" i="5"/>
  <c r="C14" i="5"/>
  <c r="E22" i="2"/>
  <c r="E26" i="2"/>
  <c r="E25" i="2"/>
  <c r="E24" i="2"/>
  <c r="E23" i="2"/>
  <c r="E7" i="2"/>
  <c r="E8" i="2"/>
  <c r="E9" i="2"/>
  <c r="E10" i="2"/>
  <c r="E11" i="2"/>
  <c r="E12" i="2"/>
  <c r="E13" i="2"/>
  <c r="E6" i="2"/>
  <c r="D14" i="2"/>
  <c r="C14" i="2"/>
  <c r="H24" i="5"/>
  <c r="H27" i="7" l="1"/>
  <c r="H29" i="7" s="1"/>
  <c r="H31" i="7" s="1"/>
  <c r="E14" i="7"/>
  <c r="E14" i="6"/>
  <c r="H6" i="7"/>
  <c r="H14" i="7" s="1"/>
  <c r="H16" i="7" s="1"/>
  <c r="H18" i="7" s="1"/>
  <c r="H27" i="6"/>
  <c r="H29" i="6" s="1"/>
  <c r="H31" i="6" s="1"/>
  <c r="H12" i="6"/>
  <c r="H14" i="6" s="1"/>
  <c r="H16" i="6" s="1"/>
  <c r="H18" i="6" s="1"/>
  <c r="E14" i="2"/>
  <c r="E14" i="5"/>
  <c r="H27" i="5"/>
  <c r="J25" i="5"/>
  <c r="K25" i="5" s="1"/>
  <c r="L25" i="5" s="1"/>
  <c r="H13" i="5"/>
  <c r="H12" i="5"/>
  <c r="H11" i="5"/>
  <c r="H10" i="5"/>
  <c r="H9" i="5"/>
  <c r="H8" i="5"/>
  <c r="H6" i="5"/>
  <c r="H24" i="2"/>
  <c r="J24" i="5" s="1"/>
  <c r="K24" i="5" s="1"/>
  <c r="L24" i="5" s="1"/>
  <c r="H23" i="2"/>
  <c r="J23" i="5" s="1"/>
  <c r="K23" i="5" s="1"/>
  <c r="L23" i="5" s="1"/>
  <c r="H22" i="2"/>
  <c r="J22" i="5" s="1"/>
  <c r="K22" i="5" s="1"/>
  <c r="H7" i="2"/>
  <c r="J7" i="5" s="1"/>
  <c r="H8" i="2"/>
  <c r="J8" i="5" s="1"/>
  <c r="H9" i="2"/>
  <c r="J9" i="5" s="1"/>
  <c r="H10" i="2"/>
  <c r="J10" i="5" s="1"/>
  <c r="H11" i="2"/>
  <c r="J11" i="5" s="1"/>
  <c r="H12" i="2"/>
  <c r="J12" i="5" s="1"/>
  <c r="H13" i="2"/>
  <c r="J13" i="5" s="1"/>
  <c r="H6" i="2"/>
  <c r="J6" i="5" s="1"/>
  <c r="K10" i="5" l="1"/>
  <c r="L10" i="5" s="1"/>
  <c r="K6" i="5"/>
  <c r="L6" i="5" s="1"/>
  <c r="K9" i="5"/>
  <c r="L9" i="5" s="1"/>
  <c r="K8" i="5"/>
  <c r="L8" i="5" s="1"/>
  <c r="K7" i="5"/>
  <c r="L7" i="5" s="1"/>
  <c r="K13" i="5"/>
  <c r="L13" i="5" s="1"/>
  <c r="K11" i="5"/>
  <c r="L11" i="5" s="1"/>
  <c r="J26" i="5"/>
  <c r="H14" i="2"/>
  <c r="H14" i="5"/>
  <c r="K12" i="5"/>
  <c r="J14" i="5"/>
  <c r="H27" i="2"/>
  <c r="H29" i="2" l="1"/>
  <c r="H31" i="2"/>
  <c r="H18" i="2"/>
  <c r="H16" i="2"/>
  <c r="L22" i="5"/>
  <c r="K26" i="5"/>
  <c r="L12" i="5"/>
  <c r="L14" i="5" s="1"/>
  <c r="L16" i="5" s="1"/>
  <c r="L18" i="5" s="1"/>
  <c r="K14" i="5"/>
  <c r="L26" i="5" l="1"/>
  <c r="L27" i="5" s="1"/>
  <c r="L31" i="5" l="1"/>
  <c r="L29" i="5"/>
  <c r="C27" i="2"/>
  <c r="E27" i="2"/>
  <c r="D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Kratoska</author>
  </authors>
  <commentList>
    <comment ref="B6" authorId="0" shapeId="0" xr:uid="{23C5B316-1897-4E51-BED2-CC617537399A}">
      <text>
        <r>
          <rPr>
            <b/>
            <sz val="9"/>
            <color indexed="81"/>
            <rFont val="Tahoma"/>
            <family val="2"/>
          </rPr>
          <t>Rob Kratoska:</t>
        </r>
        <r>
          <rPr>
            <sz val="9"/>
            <color indexed="81"/>
            <rFont val="Tahoma"/>
            <family val="2"/>
          </rPr>
          <t xml:space="preserve">
4K to be covered at 4K + Outreach rate as of November payment.  Enter 4k count on line with outreach.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Kratoska</author>
  </authors>
  <commentList>
    <comment ref="B6" authorId="0" shapeId="0" xr:uid="{A3B3D3B5-FF88-4B45-B126-9700C4D026D4}">
      <text>
        <r>
          <rPr>
            <b/>
            <sz val="9"/>
            <color indexed="81"/>
            <rFont val="Tahoma"/>
            <family val="2"/>
          </rPr>
          <t>Rob Kratoska:</t>
        </r>
        <r>
          <rPr>
            <sz val="9"/>
            <color indexed="81"/>
            <rFont val="Tahoma"/>
            <family val="2"/>
          </rPr>
          <t xml:space="preserve">
4K to be covered at 4K + Outreach rate as of November payment.  Enter 4k count on line with outreach.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Kratoska</author>
  </authors>
  <commentList>
    <comment ref="B6" authorId="0" shapeId="0" xr:uid="{D10C4805-2418-4E4D-AF81-4065AD3D625B}">
      <text>
        <r>
          <rPr>
            <b/>
            <sz val="9"/>
            <color indexed="81"/>
            <rFont val="Tahoma"/>
            <family val="2"/>
          </rPr>
          <t>Rob Kratoska:</t>
        </r>
        <r>
          <rPr>
            <sz val="9"/>
            <color indexed="81"/>
            <rFont val="Tahoma"/>
            <family val="2"/>
          </rPr>
          <t xml:space="preserve">
4K to be covered at 4K + Outreach rate as of November payment.  Enter 4k count on line with outreach.</t>
        </r>
      </text>
    </comment>
  </commentList>
</comments>
</file>

<file path=xl/sharedStrings.xml><?xml version="1.0" encoding="utf-8"?>
<sst xmlns="http://schemas.openxmlformats.org/spreadsheetml/2006/main" count="224" uniqueCount="56">
  <si>
    <t>WI School Choice Tuition Calculation</t>
  </si>
  <si>
    <t>A</t>
  </si>
  <si>
    <t>B</t>
  </si>
  <si>
    <t>Tuition Revenue</t>
  </si>
  <si>
    <t>4-Year-Old K/437 Hours</t>
  </si>
  <si>
    <t>4-Year-Old K/437 Hours + 87.5 Hrs. Outreach</t>
  </si>
  <si>
    <t xml:space="preserve">5-Year-Old K/.5 Day </t>
  </si>
  <si>
    <t xml:space="preserve">5-Year-Old K/3 Day </t>
  </si>
  <si>
    <t xml:space="preserve">5-Year-Old K/4 Day </t>
  </si>
  <si>
    <t xml:space="preserve">5-Year-Old K/5 Day </t>
  </si>
  <si>
    <t>Grades 1-8</t>
  </si>
  <si>
    <t>Grades 9-12</t>
  </si>
  <si>
    <t>Total, PSCP</t>
  </si>
  <si>
    <t>Special Needs Scholarship Program (SNSP), Full Scholarship</t>
  </si>
  <si>
    <t>Special Needs Scholarship Program (SNSP), Partial Scholarship K-8</t>
  </si>
  <si>
    <t>Special Needs Scholarship Program (SNSP), Partial Scholarship 9-12</t>
  </si>
  <si>
    <t>Total, SNSP</t>
  </si>
  <si>
    <t>Weighting</t>
  </si>
  <si>
    <t>SNSP, Other</t>
  </si>
  <si>
    <t>September</t>
  </si>
  <si>
    <t>February</t>
  </si>
  <si>
    <t>2nd Friday January Count</t>
  </si>
  <si>
    <t>Count Category</t>
  </si>
  <si>
    <t>May</t>
  </si>
  <si>
    <t>November</t>
  </si>
  <si>
    <t>Preliminary Enrollment</t>
  </si>
  <si>
    <t>3rd Friday September Count</t>
  </si>
  <si>
    <t>September Payment True-Up</t>
  </si>
  <si>
    <t>Sept Payment Amt</t>
  </si>
  <si>
    <t>Variance</t>
  </si>
  <si>
    <t>Adjusted Total Payment</t>
  </si>
  <si>
    <t>Tuition Budget Amt*</t>
  </si>
  <si>
    <t>Notes:</t>
  </si>
  <si>
    <t>1. Tuition Budget Amounts are for the FY 2024-25 school year.  Rate changes typically are approved in July each year.</t>
  </si>
  <si>
    <t>https://dpi.wi.gov/sites/default/files/imce/parental-education-options/Choice/Bulletins/03-01_Summer_School_Bulletin_Revised_March_2023.pdf</t>
  </si>
  <si>
    <t>Special Needs Scholarship Program (SNSP), Actual Cost Payment</t>
  </si>
  <si>
    <t>2. Full scholarship payment: Full scholarship payments are made for pupils who had an eligible SNSP application and have not been determined to no longer have a disability in any previous school year while participating in the SNSP.</t>
  </si>
  <si>
    <t>3. Partial scholarship payment: Partial scholarship payments are made for pupils who were counted as a SNSP pupil in a prior school year and were subsequently determined to no longer have a disability in any previous school year while participating in the SNSP.</t>
  </si>
  <si>
    <t>4. Actual Cost payment: A school has the option to receive a SNSP payment for a pupil based on the school’s cost to provide special education for that SNSP pupil in the previous school year.</t>
  </si>
  <si>
    <t>5. Summer school pupil reimbursement comes with the November payment. This template does not include a calculation for summer school; please see information below to estimate this tuition.
The per aid student state aid amount for each eligible student that attends the Choice summer school program 15 or more days is 5% of the maximum per student state aid amount from the prior year for the grade in which the pupil is attending summer school. The per aid student state aid amount for each eligible student that attends the Choice summer school program less than 15 days is prorated based on the number of days the student attends the Choice summer school program.</t>
  </si>
  <si>
    <t>Milwaukee</t>
  </si>
  <si>
    <t>WI &amp; Racine</t>
  </si>
  <si>
    <t>Preliminary Count</t>
  </si>
  <si>
    <t>Received</t>
  </si>
  <si>
    <t>Revised PSCP Payment</t>
  </si>
  <si>
    <t>D</t>
  </si>
  <si>
    <t>C = A + B</t>
  </si>
  <si>
    <t>E</t>
  </si>
  <si>
    <t>F=C*D*E</t>
  </si>
  <si>
    <t>Adjustments from Prior Enrollment Filing</t>
  </si>
  <si>
    <t>C=A+B</t>
  </si>
  <si>
    <t>G</t>
  </si>
  <si>
    <t>H=F-G</t>
  </si>
  <si>
    <t>I=F+H</t>
  </si>
  <si>
    <t>Revised SNSP Payment</t>
  </si>
  <si>
    <t>3rd Friday in September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</si>
</sst>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FF0000"/>
      <name val="Aptos Narrow"/>
      <family val="2"/>
      <scheme val="minor"/>
    </font>
    <font>
      <b/>
      <sz val="14"/>
      <color theme="1"/>
      <name val="Aptos Narrow"/>
      <family val="2"/>
      <scheme val="minor"/>
    </font>
    <font>
      <b/>
      <sz val="11"/>
      <color rgb="FFFF0000"/>
      <name val="Aptos Narrow"/>
      <family val="2"/>
      <scheme val="minor"/>
    </font>
    <font>
      <b/>
      <sz val="11"/>
      <name val="Arial"/>
      <family val="2"/>
    </font>
    <font>
      <sz val="11"/>
      <name val="Arial"/>
      <family val="2"/>
    </font>
    <font>
      <b/>
      <u/>
      <sz val="11"/>
      <name val="Arial"/>
      <family val="2"/>
    </font>
    <font>
      <u/>
      <sz val="11"/>
      <color theme="10"/>
      <name val="Aptos Narrow"/>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7">
    <xf numFmtId="0" fontId="0" fillId="0" borderId="0" xfId="0"/>
    <xf numFmtId="0" fontId="2" fillId="0" borderId="0" xfId="0" applyFont="1"/>
    <xf numFmtId="0" fontId="4" fillId="0" borderId="0" xfId="0" applyFont="1"/>
    <xf numFmtId="0" fontId="5" fillId="0" borderId="0" xfId="0" applyFont="1" applyAlignment="1">
      <alignment horizontal="center"/>
    </xf>
    <xf numFmtId="44" fontId="0" fillId="0" borderId="0" xfId="0" applyNumberFormat="1"/>
    <xf numFmtId="44" fontId="0" fillId="0" borderId="0" xfId="1" applyFont="1" applyBorder="1"/>
    <xf numFmtId="44" fontId="2" fillId="0" borderId="1" xfId="1" applyFont="1" applyBorder="1"/>
    <xf numFmtId="0" fontId="3"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7" fillId="0" borderId="0" xfId="0" applyFont="1" applyAlignment="1">
      <alignment vertical="center" wrapText="1"/>
    </xf>
    <xf numFmtId="9" fontId="0" fillId="0" borderId="0" xfId="2" applyFont="1" applyAlignment="1">
      <alignment horizontal="center"/>
    </xf>
    <xf numFmtId="44" fontId="0" fillId="2" borderId="0" xfId="1" applyFont="1" applyFill="1" applyBorder="1"/>
    <xf numFmtId="0" fontId="6" fillId="0" borderId="0" xfId="0" applyFont="1" applyAlignment="1">
      <alignment horizontal="left"/>
    </xf>
    <xf numFmtId="44" fontId="2" fillId="0" borderId="0" xfId="0" applyNumberFormat="1" applyFont="1"/>
    <xf numFmtId="0" fontId="8" fillId="0" borderId="0" xfId="0" applyFont="1" applyAlignment="1">
      <alignment vertical="center" wrapText="1"/>
    </xf>
    <xf numFmtId="0" fontId="9" fillId="0" borderId="0" xfId="3"/>
    <xf numFmtId="44" fontId="0" fillId="2" borderId="0" xfId="0" applyNumberFormat="1" applyFill="1"/>
    <xf numFmtId="44" fontId="2" fillId="0" borderId="0" xfId="1" applyFont="1" applyBorder="1"/>
    <xf numFmtId="0" fontId="0" fillId="0" borderId="0" xfId="0" applyAlignment="1">
      <alignment horizontal="center"/>
    </xf>
    <xf numFmtId="41" fontId="2" fillId="0" borderId="0" xfId="0" applyNumberFormat="1" applyFont="1"/>
    <xf numFmtId="41" fontId="0" fillId="0" borderId="0" xfId="0" applyNumberFormat="1"/>
    <xf numFmtId="41" fontId="0" fillId="0" borderId="2" xfId="0" applyNumberFormat="1" applyBorder="1"/>
    <xf numFmtId="0" fontId="0" fillId="2" borderId="0" xfId="0" applyFill="1" applyAlignment="1">
      <alignment horizontal="center"/>
    </xf>
    <xf numFmtId="0" fontId="0" fillId="2" borderId="2" xfId="0" applyFill="1" applyBorder="1" applyAlignment="1">
      <alignment horizontal="center"/>
    </xf>
    <xf numFmtId="0" fontId="7" fillId="2" borderId="0" xfId="0" applyFont="1" applyFill="1" applyAlignment="1">
      <alignment vertical="center" wrapText="1"/>
    </xf>
    <xf numFmtId="0" fontId="7" fillId="2" borderId="2" xfId="0" applyFont="1" applyFill="1" applyBorder="1" applyAlignment="1">
      <alignment vertical="center" wrapText="1"/>
    </xf>
    <xf numFmtId="44" fontId="2" fillId="2" borderId="0" xfId="1" applyFont="1" applyFill="1" applyBorder="1"/>
    <xf numFmtId="44" fontId="0" fillId="2" borderId="2" xfId="1" applyFont="1" applyFill="1" applyBorder="1"/>
    <xf numFmtId="44" fontId="2" fillId="2" borderId="2" xfId="1" applyFont="1" applyFill="1" applyBorder="1"/>
    <xf numFmtId="41" fontId="0" fillId="3" borderId="0" xfId="0" applyNumberFormat="1" applyFill="1"/>
    <xf numFmtId="0" fontId="6" fillId="0" borderId="0" xfId="0" applyFont="1" applyAlignment="1">
      <alignment horizontal="center" wrapText="1"/>
    </xf>
    <xf numFmtId="0" fontId="7" fillId="0" borderId="0" xfId="0" applyFont="1" applyAlignment="1">
      <alignment horizontal="left" vertical="top" wrapText="1"/>
    </xf>
    <xf numFmtId="0" fontId="0" fillId="3" borderId="0" xfId="0" applyFill="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pi.wi.gov/sites/default/files/imce/parental-education-options/Choice/Bulletins/03-01_Summer_School_Bulletin_Revised_March_2023.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dpi.wi.gov/sites/default/files/imce/parental-education-options/Choice/Bulletins/03-01_Summer_School_Bulletin_Revised_March_2023.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dpi.wi.gov/sites/default/files/imce/parental-education-options/Choice/Bulletins/03-01_Summer_School_Bulletin_Revised_March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0228-0609-4559-982C-8A62805679E3}">
  <dimension ref="A1:H39"/>
  <sheetViews>
    <sheetView tabSelected="1" zoomScale="120" zoomScaleNormal="120" workbookViewId="0">
      <pane xSplit="2" ySplit="5" topLeftCell="C6" activePane="bottomRight" state="frozen"/>
      <selection pane="topRight" activeCell="C1" sqref="C1"/>
      <selection pane="bottomLeft" activeCell="A5" sqref="A5"/>
      <selection pane="bottomRight" activeCell="C22" sqref="C22:D26"/>
    </sheetView>
  </sheetViews>
  <sheetFormatPr defaultRowHeight="15" x14ac:dyDescent="0.25"/>
  <cols>
    <col min="1" max="1" width="3.5703125" customWidth="1"/>
    <col min="2" max="2" width="43.42578125" customWidth="1"/>
    <col min="3" max="4" width="15.42578125" customWidth="1"/>
    <col min="5" max="5" width="18.7109375" customWidth="1"/>
    <col min="6" max="7" width="15.85546875" customWidth="1"/>
    <col min="8" max="8" width="15.85546875" bestFit="1" customWidth="1"/>
  </cols>
  <sheetData>
    <row r="1" spans="1:8" ht="18.75" x14ac:dyDescent="0.3">
      <c r="B1" s="2" t="s">
        <v>0</v>
      </c>
      <c r="C1" s="2"/>
      <c r="D1" s="2"/>
    </row>
    <row r="2" spans="1:8" ht="18.75" x14ac:dyDescent="0.3">
      <c r="B2" s="2" t="s">
        <v>19</v>
      </c>
      <c r="C2" s="2"/>
      <c r="D2" s="2"/>
    </row>
    <row r="3" spans="1:8" ht="18.75" x14ac:dyDescent="0.3">
      <c r="B3" s="2"/>
      <c r="C3" s="3" t="s">
        <v>1</v>
      </c>
      <c r="D3" s="3" t="s">
        <v>2</v>
      </c>
      <c r="E3" s="3" t="s">
        <v>46</v>
      </c>
      <c r="F3" s="3" t="s">
        <v>45</v>
      </c>
      <c r="G3" s="3" t="s">
        <v>47</v>
      </c>
      <c r="H3" s="3" t="s">
        <v>48</v>
      </c>
    </row>
    <row r="4" spans="1:8" ht="15" customHeight="1" x14ac:dyDescent="0.25">
      <c r="C4" s="34" t="s">
        <v>42</v>
      </c>
      <c r="D4" s="34"/>
      <c r="E4" s="3"/>
      <c r="F4" s="3"/>
      <c r="G4" s="3"/>
      <c r="H4" s="3"/>
    </row>
    <row r="5" spans="1:8" ht="30" x14ac:dyDescent="0.25">
      <c r="A5" s="8"/>
      <c r="B5" s="9" t="s">
        <v>22</v>
      </c>
      <c r="C5" s="9" t="s">
        <v>40</v>
      </c>
      <c r="D5" s="9" t="s">
        <v>41</v>
      </c>
      <c r="E5" s="9" t="s">
        <v>25</v>
      </c>
      <c r="F5" s="9" t="s">
        <v>31</v>
      </c>
      <c r="G5" s="9" t="s">
        <v>17</v>
      </c>
      <c r="H5" s="9" t="s">
        <v>3</v>
      </c>
    </row>
    <row r="6" spans="1:8" x14ac:dyDescent="0.25">
      <c r="A6" s="10"/>
      <c r="B6" s="11" t="s">
        <v>4</v>
      </c>
      <c r="C6" s="26">
        <v>0</v>
      </c>
      <c r="D6" s="26">
        <v>0</v>
      </c>
      <c r="E6" s="24">
        <f>SUM(C6:D6)</f>
        <v>0</v>
      </c>
      <c r="F6" s="4">
        <v>5438.5</v>
      </c>
      <c r="G6" s="14">
        <v>0.25</v>
      </c>
      <c r="H6" s="5">
        <f>E6*F6*G6</f>
        <v>0</v>
      </c>
    </row>
    <row r="7" spans="1:8" x14ac:dyDescent="0.25">
      <c r="A7" s="10"/>
      <c r="B7" s="11" t="s">
        <v>5</v>
      </c>
      <c r="C7" s="26">
        <v>0</v>
      </c>
      <c r="D7" s="26">
        <v>0</v>
      </c>
      <c r="E7" s="24">
        <f t="shared" ref="E7:E13" si="0">SUM(C7:D7)</f>
        <v>0</v>
      </c>
      <c r="F7" s="4">
        <v>6525.2</v>
      </c>
      <c r="G7" s="14">
        <v>0.25</v>
      </c>
      <c r="H7" s="5">
        <f t="shared" ref="H7:H13" si="1">E7*F7*G7</f>
        <v>0</v>
      </c>
    </row>
    <row r="8" spans="1:8" x14ac:dyDescent="0.25">
      <c r="A8" s="10"/>
      <c r="B8" s="11" t="s">
        <v>6</v>
      </c>
      <c r="C8" s="26">
        <v>0</v>
      </c>
      <c r="D8" s="26">
        <v>0</v>
      </c>
      <c r="E8" s="24">
        <f t="shared" si="0"/>
        <v>0</v>
      </c>
      <c r="F8" s="4">
        <v>5438.5</v>
      </c>
      <c r="G8" s="14">
        <v>0.25</v>
      </c>
      <c r="H8" s="5">
        <f t="shared" si="1"/>
        <v>0</v>
      </c>
    </row>
    <row r="9" spans="1:8" x14ac:dyDescent="0.25">
      <c r="A9" s="10"/>
      <c r="B9" s="11" t="s">
        <v>7</v>
      </c>
      <c r="C9" s="26">
        <v>0</v>
      </c>
      <c r="D9" s="26">
        <v>0</v>
      </c>
      <c r="E9" s="24">
        <f t="shared" si="0"/>
        <v>0</v>
      </c>
      <c r="F9" s="4">
        <v>6526.2</v>
      </c>
      <c r="G9" s="14">
        <v>0.25</v>
      </c>
      <c r="H9" s="5">
        <f t="shared" si="1"/>
        <v>0</v>
      </c>
    </row>
    <row r="10" spans="1:8" x14ac:dyDescent="0.25">
      <c r="A10" s="10"/>
      <c r="B10" s="11" t="s">
        <v>8</v>
      </c>
      <c r="C10" s="26">
        <v>0</v>
      </c>
      <c r="D10" s="26">
        <v>0</v>
      </c>
      <c r="E10" s="24">
        <f t="shared" si="0"/>
        <v>0</v>
      </c>
      <c r="F10" s="4">
        <v>8701.6</v>
      </c>
      <c r="G10" s="14">
        <v>0.25</v>
      </c>
      <c r="H10" s="5">
        <f t="shared" si="1"/>
        <v>0</v>
      </c>
    </row>
    <row r="11" spans="1:8" x14ac:dyDescent="0.25">
      <c r="A11" s="10"/>
      <c r="B11" s="11" t="s">
        <v>9</v>
      </c>
      <c r="C11" s="26">
        <v>0</v>
      </c>
      <c r="D11" s="26">
        <v>0</v>
      </c>
      <c r="E11" s="24">
        <f t="shared" si="0"/>
        <v>0</v>
      </c>
      <c r="F11" s="4">
        <v>10877</v>
      </c>
      <c r="G11" s="14">
        <v>0.25</v>
      </c>
      <c r="H11" s="5">
        <f t="shared" si="1"/>
        <v>0</v>
      </c>
    </row>
    <row r="12" spans="1:8" x14ac:dyDescent="0.25">
      <c r="A12" s="10"/>
      <c r="B12" s="11" t="s">
        <v>10</v>
      </c>
      <c r="C12" s="26">
        <v>0</v>
      </c>
      <c r="D12" s="26">
        <v>0</v>
      </c>
      <c r="E12" s="24">
        <f t="shared" si="0"/>
        <v>0</v>
      </c>
      <c r="F12" s="4">
        <v>10877</v>
      </c>
      <c r="G12" s="14">
        <v>0.25</v>
      </c>
      <c r="H12" s="5">
        <f t="shared" si="1"/>
        <v>0</v>
      </c>
    </row>
    <row r="13" spans="1:8" x14ac:dyDescent="0.25">
      <c r="A13" s="10"/>
      <c r="B13" s="11" t="s">
        <v>11</v>
      </c>
      <c r="C13" s="27">
        <v>0</v>
      </c>
      <c r="D13" s="27">
        <v>0</v>
      </c>
      <c r="E13" s="25">
        <f t="shared" si="0"/>
        <v>0</v>
      </c>
      <c r="F13" s="4">
        <v>13371</v>
      </c>
      <c r="G13" s="14">
        <v>0.25</v>
      </c>
      <c r="H13" s="5">
        <f t="shared" si="1"/>
        <v>0</v>
      </c>
    </row>
    <row r="14" spans="1:8" ht="15.75" thickBot="1" x14ac:dyDescent="0.3">
      <c r="A14" s="10"/>
      <c r="B14" s="12" t="s">
        <v>12</v>
      </c>
      <c r="C14" s="22">
        <f>SUM(C6:C13)</f>
        <v>0</v>
      </c>
      <c r="D14" s="22">
        <f>SUM(D6:D13)</f>
        <v>0</v>
      </c>
      <c r="E14" s="23">
        <f>SUM(E6:E13)</f>
        <v>0</v>
      </c>
      <c r="F14" s="1"/>
      <c r="G14" s="1"/>
      <c r="H14" s="6">
        <f>SUM(H6:H13)</f>
        <v>0</v>
      </c>
    </row>
    <row r="15" spans="1:8" ht="15.75" thickTop="1" x14ac:dyDescent="0.25">
      <c r="A15" s="10"/>
      <c r="B15" s="11" t="s">
        <v>49</v>
      </c>
      <c r="C15" s="22"/>
      <c r="D15" s="22"/>
      <c r="E15" s="23"/>
      <c r="F15" s="1"/>
      <c r="G15" s="1"/>
      <c r="H15" s="31">
        <v>0</v>
      </c>
    </row>
    <row r="16" spans="1:8" x14ac:dyDescent="0.25">
      <c r="A16" s="10"/>
      <c r="B16" s="11" t="s">
        <v>44</v>
      </c>
      <c r="C16" s="22"/>
      <c r="D16" s="22"/>
      <c r="E16" s="23"/>
      <c r="F16" s="1"/>
      <c r="G16" s="1"/>
      <c r="H16" s="5">
        <f>H14+H15</f>
        <v>0</v>
      </c>
    </row>
    <row r="17" spans="2:8" x14ac:dyDescent="0.25">
      <c r="B17" s="11" t="s">
        <v>43</v>
      </c>
      <c r="H17" s="31">
        <v>0</v>
      </c>
    </row>
    <row r="18" spans="2:8" x14ac:dyDescent="0.25">
      <c r="B18" s="11" t="s">
        <v>29</v>
      </c>
      <c r="C18" s="11"/>
      <c r="D18" s="11"/>
      <c r="H18" s="5">
        <f>H14-H17</f>
        <v>0</v>
      </c>
    </row>
    <row r="19" spans="2:8" x14ac:dyDescent="0.25">
      <c r="B19" s="11"/>
      <c r="C19" s="11"/>
      <c r="D19" s="11"/>
      <c r="H19" s="4"/>
    </row>
    <row r="20" spans="2:8" x14ac:dyDescent="0.25">
      <c r="B20" s="11"/>
      <c r="C20" s="34" t="s">
        <v>42</v>
      </c>
      <c r="D20" s="34"/>
      <c r="H20" s="4"/>
    </row>
    <row r="21" spans="2:8" ht="30" x14ac:dyDescent="0.25">
      <c r="B21" s="9" t="s">
        <v>22</v>
      </c>
      <c r="C21" s="9" t="s">
        <v>40</v>
      </c>
      <c r="D21" s="9" t="s">
        <v>41</v>
      </c>
      <c r="E21" s="9" t="s">
        <v>25</v>
      </c>
      <c r="F21" s="9" t="s">
        <v>31</v>
      </c>
      <c r="G21" s="9" t="s">
        <v>17</v>
      </c>
      <c r="H21" s="9" t="s">
        <v>3</v>
      </c>
    </row>
    <row r="22" spans="2:8" ht="28.5" x14ac:dyDescent="0.25">
      <c r="B22" s="13" t="s">
        <v>13</v>
      </c>
      <c r="C22" s="28">
        <v>0</v>
      </c>
      <c r="D22" s="28">
        <v>0</v>
      </c>
      <c r="E22" s="24">
        <f>SUM(C22:D22)</f>
        <v>0</v>
      </c>
      <c r="F22" s="4">
        <v>16049</v>
      </c>
      <c r="G22" s="14">
        <v>0.25</v>
      </c>
      <c r="H22" s="5">
        <f t="shared" ref="H22:H23" si="2">E22*F22*G22</f>
        <v>0</v>
      </c>
    </row>
    <row r="23" spans="2:8" ht="28.5" x14ac:dyDescent="0.25">
      <c r="B23" s="13" t="s">
        <v>14</v>
      </c>
      <c r="C23" s="28">
        <v>0</v>
      </c>
      <c r="D23" s="28">
        <v>0</v>
      </c>
      <c r="E23" s="24">
        <f t="shared" ref="E23:E26" si="3">SUM(C23:D23)</f>
        <v>0</v>
      </c>
      <c r="F23" s="4">
        <v>10877</v>
      </c>
      <c r="G23" s="14">
        <v>0.25</v>
      </c>
      <c r="H23" s="5">
        <f t="shared" si="2"/>
        <v>0</v>
      </c>
    </row>
    <row r="24" spans="2:8" ht="28.5" x14ac:dyDescent="0.25">
      <c r="B24" s="13" t="s">
        <v>15</v>
      </c>
      <c r="C24" s="28">
        <v>0</v>
      </c>
      <c r="D24" s="28">
        <v>0</v>
      </c>
      <c r="E24" s="24">
        <f t="shared" si="3"/>
        <v>0</v>
      </c>
      <c r="F24" s="4">
        <v>13371</v>
      </c>
      <c r="G24" s="14">
        <v>0.25</v>
      </c>
      <c r="H24" s="5">
        <f>E24*F24*G24</f>
        <v>0</v>
      </c>
    </row>
    <row r="25" spans="2:8" ht="28.5" x14ac:dyDescent="0.25">
      <c r="B25" s="13" t="s">
        <v>35</v>
      </c>
      <c r="C25" s="28">
        <v>0</v>
      </c>
      <c r="D25" s="28">
        <v>0</v>
      </c>
      <c r="E25" s="24">
        <f t="shared" si="3"/>
        <v>0</v>
      </c>
      <c r="F25" s="20"/>
      <c r="G25" s="14">
        <v>0.25</v>
      </c>
      <c r="H25" s="5"/>
    </row>
    <row r="26" spans="2:8" x14ac:dyDescent="0.25">
      <c r="B26" s="13" t="s">
        <v>18</v>
      </c>
      <c r="C26" s="29">
        <v>0</v>
      </c>
      <c r="D26" s="29">
        <v>0</v>
      </c>
      <c r="E26" s="25">
        <f t="shared" si="3"/>
        <v>0</v>
      </c>
      <c r="F26" s="4"/>
      <c r="G26" s="14"/>
      <c r="H26" s="15">
        <v>0</v>
      </c>
    </row>
    <row r="27" spans="2:8" ht="15.75" thickBot="1" x14ac:dyDescent="0.3">
      <c r="B27" s="12" t="s">
        <v>16</v>
      </c>
      <c r="C27" s="12">
        <f ca="1">SUM(C22:C27)</f>
        <v>0</v>
      </c>
      <c r="D27" s="12">
        <f ca="1">SUM(D22:D27)</f>
        <v>0</v>
      </c>
      <c r="E27" s="12">
        <f ca="1">SUM(E22:E27)</f>
        <v>0</v>
      </c>
      <c r="F27" s="1"/>
      <c r="G27" s="14"/>
      <c r="H27" s="6">
        <f>SUM(H22:H26)</f>
        <v>0</v>
      </c>
    </row>
    <row r="28" spans="2:8" ht="15.75" thickTop="1" x14ac:dyDescent="0.25">
      <c r="B28" s="11" t="s">
        <v>49</v>
      </c>
      <c r="C28" s="12"/>
      <c r="D28" s="12"/>
      <c r="E28" s="12"/>
      <c r="F28" s="1"/>
      <c r="G28" s="14"/>
      <c r="H28" s="31">
        <v>0</v>
      </c>
    </row>
    <row r="29" spans="2:8" x14ac:dyDescent="0.25">
      <c r="B29" s="11" t="s">
        <v>54</v>
      </c>
      <c r="C29" s="12"/>
      <c r="D29" s="12"/>
      <c r="E29" s="12"/>
      <c r="F29" s="1"/>
      <c r="G29" s="14"/>
      <c r="H29" s="5">
        <f>H27+H28</f>
        <v>0</v>
      </c>
    </row>
    <row r="30" spans="2:8" x14ac:dyDescent="0.25">
      <c r="B30" s="11" t="s">
        <v>43</v>
      </c>
      <c r="C30" s="12"/>
      <c r="D30" s="12"/>
      <c r="E30" s="12"/>
      <c r="F30" s="1"/>
      <c r="G30" s="14"/>
      <c r="H30" s="31">
        <v>0</v>
      </c>
    </row>
    <row r="31" spans="2:8" x14ac:dyDescent="0.25">
      <c r="B31" s="11" t="s">
        <v>29</v>
      </c>
      <c r="C31" s="12"/>
      <c r="D31" s="12"/>
      <c r="E31" s="12"/>
      <c r="F31" s="1"/>
      <c r="G31" s="14"/>
      <c r="H31" s="5">
        <f>H27-H30</f>
        <v>0</v>
      </c>
    </row>
    <row r="32" spans="2:8" x14ac:dyDescent="0.25">
      <c r="B32" s="12"/>
      <c r="C32" s="12"/>
      <c r="D32" s="12"/>
      <c r="E32" s="12"/>
      <c r="F32" s="1"/>
      <c r="G32" s="14"/>
      <c r="H32" s="21"/>
    </row>
    <row r="33" spans="2:8" x14ac:dyDescent="0.25">
      <c r="B33" s="12"/>
      <c r="C33" s="12"/>
      <c r="D33" s="12"/>
      <c r="E33" s="12"/>
      <c r="F33" s="1"/>
      <c r="G33" s="14"/>
      <c r="H33" s="21"/>
    </row>
    <row r="34" spans="2:8" x14ac:dyDescent="0.25">
      <c r="G34" s="14"/>
      <c r="H34" s="7"/>
    </row>
    <row r="35" spans="2:8" x14ac:dyDescent="0.25">
      <c r="B35" s="18" t="s">
        <v>32</v>
      </c>
      <c r="C35" s="18"/>
      <c r="D35" s="18"/>
      <c r="G35" s="14"/>
    </row>
    <row r="36" spans="2:8" x14ac:dyDescent="0.25">
      <c r="B36" s="11" t="s">
        <v>33</v>
      </c>
      <c r="C36" s="11"/>
      <c r="D36" s="11"/>
      <c r="G36" s="14"/>
    </row>
    <row r="37" spans="2:8" x14ac:dyDescent="0.25">
      <c r="B37" s="11" t="s">
        <v>36</v>
      </c>
      <c r="C37" s="11"/>
      <c r="D37" s="11"/>
      <c r="G37" s="14"/>
    </row>
    <row r="38" spans="2:8" x14ac:dyDescent="0.25">
      <c r="B38" s="11" t="s">
        <v>37</v>
      </c>
      <c r="C38" s="11"/>
      <c r="D38" s="11"/>
    </row>
    <row r="39" spans="2:8" x14ac:dyDescent="0.25">
      <c r="B39" s="11" t="s">
        <v>38</v>
      </c>
      <c r="C39" s="11"/>
      <c r="D39" s="11"/>
    </row>
  </sheetData>
  <mergeCells count="2">
    <mergeCell ref="C4:D4"/>
    <mergeCell ref="C20:D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2C08-749A-44FA-91B5-15E7BBE572A4}">
  <dimension ref="A1:L40"/>
  <sheetViews>
    <sheetView zoomScale="120" zoomScaleNormal="120" workbookViewId="0">
      <pane xSplit="2" ySplit="5" topLeftCell="C6" activePane="bottomRight" state="frozen"/>
      <selection pane="topRight" activeCell="C1" sqref="C1"/>
      <selection pane="bottomLeft" activeCell="A5" sqref="A5"/>
      <selection pane="bottomRight" activeCell="C6" sqref="C6:D6"/>
    </sheetView>
  </sheetViews>
  <sheetFormatPr defaultRowHeight="15" x14ac:dyDescent="0.25"/>
  <cols>
    <col min="1" max="1" width="2.5703125" customWidth="1"/>
    <col min="2" max="2" width="43.42578125" customWidth="1"/>
    <col min="3" max="4" width="18.5703125" customWidth="1"/>
    <col min="5" max="5" width="24.28515625" customWidth="1"/>
    <col min="6" max="7" width="15.85546875" customWidth="1"/>
    <col min="8" max="8" width="15.85546875" bestFit="1" customWidth="1"/>
    <col min="9" max="9" width="3.42578125" customWidth="1"/>
    <col min="10" max="10" width="16.140625" customWidth="1"/>
    <col min="11" max="11" width="16" customWidth="1"/>
    <col min="12" max="12" width="18.85546875" customWidth="1"/>
  </cols>
  <sheetData>
    <row r="1" spans="1:12" ht="18.75" x14ac:dyDescent="0.3">
      <c r="A1" s="2"/>
      <c r="B1" s="2" t="s">
        <v>0</v>
      </c>
      <c r="C1" s="2"/>
      <c r="D1" s="2"/>
    </row>
    <row r="2" spans="1:12" ht="18.75" x14ac:dyDescent="0.3">
      <c r="A2" s="2"/>
      <c r="B2" s="2" t="s">
        <v>24</v>
      </c>
      <c r="C2" s="2"/>
      <c r="D2" s="2"/>
    </row>
    <row r="3" spans="1:12" ht="18.75" x14ac:dyDescent="0.3">
      <c r="A3" s="2"/>
      <c r="B3" s="2"/>
      <c r="C3" s="3" t="s">
        <v>1</v>
      </c>
      <c r="D3" s="3" t="s">
        <v>2</v>
      </c>
      <c r="E3" s="3" t="s">
        <v>50</v>
      </c>
      <c r="F3" s="3" t="s">
        <v>45</v>
      </c>
      <c r="G3" s="3" t="s">
        <v>47</v>
      </c>
      <c r="H3" s="3" t="s">
        <v>48</v>
      </c>
      <c r="J3" s="3" t="s">
        <v>51</v>
      </c>
      <c r="K3" s="3" t="s">
        <v>52</v>
      </c>
      <c r="L3" s="3" t="s">
        <v>53</v>
      </c>
    </row>
    <row r="4" spans="1:12" x14ac:dyDescent="0.25">
      <c r="C4" s="34" t="s">
        <v>55</v>
      </c>
      <c r="D4" s="34"/>
      <c r="E4" s="3"/>
      <c r="F4" s="3"/>
      <c r="G4" s="3"/>
      <c r="H4" s="3"/>
      <c r="J4" s="16" t="s">
        <v>27</v>
      </c>
    </row>
    <row r="5" spans="1:12" ht="30" x14ac:dyDescent="0.25">
      <c r="A5" s="8"/>
      <c r="B5" s="9" t="s">
        <v>22</v>
      </c>
      <c r="C5" s="9" t="s">
        <v>40</v>
      </c>
      <c r="D5" s="9" t="s">
        <v>41</v>
      </c>
      <c r="E5" s="9" t="s">
        <v>26</v>
      </c>
      <c r="F5" s="9" t="s">
        <v>31</v>
      </c>
      <c r="G5" s="9" t="s">
        <v>17</v>
      </c>
      <c r="H5" s="9" t="s">
        <v>3</v>
      </c>
      <c r="J5" s="9" t="s">
        <v>28</v>
      </c>
      <c r="K5" s="9" t="s">
        <v>29</v>
      </c>
      <c r="L5" s="9" t="s">
        <v>30</v>
      </c>
    </row>
    <row r="6" spans="1:12" x14ac:dyDescent="0.25">
      <c r="A6" s="10"/>
      <c r="B6" s="11" t="s">
        <v>4</v>
      </c>
      <c r="C6" s="36"/>
      <c r="D6" s="36"/>
      <c r="E6" s="33">
        <f>SUM(C6:D6)</f>
        <v>0</v>
      </c>
      <c r="F6" s="4">
        <v>5438.5</v>
      </c>
      <c r="G6" s="14">
        <v>0.25</v>
      </c>
      <c r="H6" s="5">
        <f>E6*F6*G6</f>
        <v>0</v>
      </c>
      <c r="J6" s="4">
        <f>'September Choice Revenue Est'!H6</f>
        <v>0</v>
      </c>
      <c r="K6" s="4">
        <f>H6-J6</f>
        <v>0</v>
      </c>
      <c r="L6" s="17">
        <f>H6+K6</f>
        <v>0</v>
      </c>
    </row>
    <row r="7" spans="1:12" x14ac:dyDescent="0.25">
      <c r="A7" s="10"/>
      <c r="B7" s="11" t="s">
        <v>5</v>
      </c>
      <c r="C7" s="26">
        <v>0</v>
      </c>
      <c r="D7" s="26">
        <v>0</v>
      </c>
      <c r="E7" s="24">
        <f t="shared" ref="E7:E13" si="0">SUM(C7:D7)</f>
        <v>0</v>
      </c>
      <c r="F7" s="4">
        <v>6525.2</v>
      </c>
      <c r="G7" s="14">
        <v>0.25</v>
      </c>
      <c r="H7" s="5">
        <f>E7*F7*G7</f>
        <v>0</v>
      </c>
      <c r="J7" s="4">
        <f>'September Choice Revenue Est'!H7</f>
        <v>0</v>
      </c>
      <c r="K7" s="4">
        <f t="shared" ref="K7:K13" si="1">H7-J7</f>
        <v>0</v>
      </c>
      <c r="L7" s="17">
        <f t="shared" ref="L7:L13" si="2">H7+K7</f>
        <v>0</v>
      </c>
    </row>
    <row r="8" spans="1:12" x14ac:dyDescent="0.25">
      <c r="A8" s="10"/>
      <c r="B8" s="11" t="s">
        <v>6</v>
      </c>
      <c r="C8" s="26">
        <v>0</v>
      </c>
      <c r="D8" s="26">
        <v>0</v>
      </c>
      <c r="E8" s="24">
        <f t="shared" si="0"/>
        <v>0</v>
      </c>
      <c r="F8" s="4">
        <v>5438.5</v>
      </c>
      <c r="G8" s="14">
        <v>0.25</v>
      </c>
      <c r="H8" s="5">
        <f t="shared" ref="H8:H13" si="3">E8*F8*G8</f>
        <v>0</v>
      </c>
      <c r="J8" s="4">
        <f>'September Choice Revenue Est'!H8</f>
        <v>0</v>
      </c>
      <c r="K8" s="4">
        <f t="shared" si="1"/>
        <v>0</v>
      </c>
      <c r="L8" s="17">
        <f t="shared" si="2"/>
        <v>0</v>
      </c>
    </row>
    <row r="9" spans="1:12" x14ac:dyDescent="0.25">
      <c r="A9" s="10"/>
      <c r="B9" s="11" t="s">
        <v>7</v>
      </c>
      <c r="C9" s="26">
        <v>0</v>
      </c>
      <c r="D9" s="26">
        <v>0</v>
      </c>
      <c r="E9" s="24">
        <f t="shared" si="0"/>
        <v>0</v>
      </c>
      <c r="F9" s="4">
        <v>6526.2</v>
      </c>
      <c r="G9" s="14">
        <v>0.25</v>
      </c>
      <c r="H9" s="5">
        <f t="shared" si="3"/>
        <v>0</v>
      </c>
      <c r="J9" s="4">
        <f>'September Choice Revenue Est'!H9</f>
        <v>0</v>
      </c>
      <c r="K9" s="4">
        <f t="shared" si="1"/>
        <v>0</v>
      </c>
      <c r="L9" s="17">
        <f t="shared" si="2"/>
        <v>0</v>
      </c>
    </row>
    <row r="10" spans="1:12" x14ac:dyDescent="0.25">
      <c r="A10" s="10"/>
      <c r="B10" s="11" t="s">
        <v>8</v>
      </c>
      <c r="C10" s="26">
        <v>0</v>
      </c>
      <c r="D10" s="26">
        <v>0</v>
      </c>
      <c r="E10" s="24">
        <f t="shared" si="0"/>
        <v>0</v>
      </c>
      <c r="F10" s="4">
        <v>8701.6</v>
      </c>
      <c r="G10" s="14">
        <v>0.25</v>
      </c>
      <c r="H10" s="5">
        <f t="shared" si="3"/>
        <v>0</v>
      </c>
      <c r="J10" s="4">
        <f>'September Choice Revenue Est'!H10</f>
        <v>0</v>
      </c>
      <c r="K10" s="4">
        <f t="shared" si="1"/>
        <v>0</v>
      </c>
      <c r="L10" s="17">
        <f t="shared" si="2"/>
        <v>0</v>
      </c>
    </row>
    <row r="11" spans="1:12" x14ac:dyDescent="0.25">
      <c r="A11" s="10"/>
      <c r="B11" s="11" t="s">
        <v>9</v>
      </c>
      <c r="C11" s="26">
        <v>0</v>
      </c>
      <c r="D11" s="26">
        <v>0</v>
      </c>
      <c r="E11" s="24">
        <f t="shared" si="0"/>
        <v>0</v>
      </c>
      <c r="F11" s="4">
        <v>10877</v>
      </c>
      <c r="G11" s="14">
        <v>0.25</v>
      </c>
      <c r="H11" s="5">
        <f t="shared" si="3"/>
        <v>0</v>
      </c>
      <c r="J11" s="4">
        <f>'September Choice Revenue Est'!H11</f>
        <v>0</v>
      </c>
      <c r="K11" s="4">
        <f t="shared" si="1"/>
        <v>0</v>
      </c>
      <c r="L11" s="17">
        <f t="shared" si="2"/>
        <v>0</v>
      </c>
    </row>
    <row r="12" spans="1:12" x14ac:dyDescent="0.25">
      <c r="A12" s="10"/>
      <c r="B12" s="11" t="s">
        <v>10</v>
      </c>
      <c r="C12" s="26">
        <v>0</v>
      </c>
      <c r="D12" s="26">
        <v>0</v>
      </c>
      <c r="E12" s="24">
        <f t="shared" si="0"/>
        <v>0</v>
      </c>
      <c r="F12" s="4">
        <v>10877</v>
      </c>
      <c r="G12" s="14">
        <v>0.25</v>
      </c>
      <c r="H12" s="5">
        <f t="shared" si="3"/>
        <v>0</v>
      </c>
      <c r="J12" s="4">
        <f>'September Choice Revenue Est'!H12</f>
        <v>0</v>
      </c>
      <c r="K12" s="4">
        <f t="shared" si="1"/>
        <v>0</v>
      </c>
      <c r="L12" s="17">
        <f t="shared" si="2"/>
        <v>0</v>
      </c>
    </row>
    <row r="13" spans="1:12" x14ac:dyDescent="0.25">
      <c r="A13" s="10"/>
      <c r="B13" s="11" t="s">
        <v>11</v>
      </c>
      <c r="C13" s="27">
        <v>0</v>
      </c>
      <c r="D13" s="27">
        <v>0</v>
      </c>
      <c r="E13" s="25">
        <f t="shared" si="0"/>
        <v>0</v>
      </c>
      <c r="F13" s="4">
        <v>13371</v>
      </c>
      <c r="G13" s="14">
        <v>0.25</v>
      </c>
      <c r="H13" s="5">
        <f t="shared" si="3"/>
        <v>0</v>
      </c>
      <c r="J13" s="4">
        <f>'September Choice Revenue Est'!H13</f>
        <v>0</v>
      </c>
      <c r="K13" s="4">
        <f t="shared" si="1"/>
        <v>0</v>
      </c>
      <c r="L13" s="17">
        <f t="shared" si="2"/>
        <v>0</v>
      </c>
    </row>
    <row r="14" spans="1:12" ht="15.75" thickBot="1" x14ac:dyDescent="0.3">
      <c r="A14" s="10"/>
      <c r="B14" s="12" t="s">
        <v>12</v>
      </c>
      <c r="C14" s="22">
        <f>SUM(C6:C13)</f>
        <v>0</v>
      </c>
      <c r="D14" s="22">
        <f>SUM(D6:D13)</f>
        <v>0</v>
      </c>
      <c r="E14" s="23">
        <f>SUM(E6:E13)</f>
        <v>0</v>
      </c>
      <c r="F14" s="1"/>
      <c r="G14" s="1"/>
      <c r="H14" s="6">
        <f>SUM(H6:H13)</f>
        <v>0</v>
      </c>
      <c r="J14" s="6">
        <f>SUM(J6:J13)</f>
        <v>0</v>
      </c>
      <c r="K14" s="6">
        <f>SUM(K6:K13)</f>
        <v>0</v>
      </c>
      <c r="L14" s="6">
        <f>SUM(L6:L13)</f>
        <v>0</v>
      </c>
    </row>
    <row r="15" spans="1:12" ht="15.75" thickTop="1" x14ac:dyDescent="0.25">
      <c r="A15" s="10"/>
      <c r="B15" s="12" t="s">
        <v>49</v>
      </c>
      <c r="C15" s="12"/>
      <c r="D15" s="12"/>
      <c r="E15" s="23"/>
      <c r="F15" s="1"/>
      <c r="G15" s="1"/>
      <c r="H15" s="21"/>
      <c r="J15" s="21"/>
      <c r="K15" s="21"/>
      <c r="L15" s="30">
        <v>0</v>
      </c>
    </row>
    <row r="16" spans="1:12" x14ac:dyDescent="0.25">
      <c r="A16" s="10"/>
      <c r="B16" s="11" t="s">
        <v>44</v>
      </c>
      <c r="C16" s="12"/>
      <c r="D16" s="12"/>
      <c r="E16" s="23"/>
      <c r="F16" s="1"/>
      <c r="G16" s="1"/>
      <c r="H16" s="21"/>
      <c r="J16" s="21"/>
      <c r="K16" s="21"/>
      <c r="L16" s="21">
        <f>L14-L15</f>
        <v>0</v>
      </c>
    </row>
    <row r="17" spans="2:12" x14ac:dyDescent="0.25">
      <c r="B17" s="11" t="s">
        <v>43</v>
      </c>
      <c r="C17" s="11"/>
      <c r="D17" s="11"/>
      <c r="H17" s="7"/>
      <c r="L17" s="32">
        <v>0</v>
      </c>
    </row>
    <row r="18" spans="2:12" x14ac:dyDescent="0.25">
      <c r="B18" s="11" t="s">
        <v>29</v>
      </c>
      <c r="C18" s="11"/>
      <c r="D18" s="11"/>
      <c r="L18" s="4">
        <f>L16-L17</f>
        <v>0</v>
      </c>
    </row>
    <row r="19" spans="2:12" x14ac:dyDescent="0.25">
      <c r="B19" s="11"/>
      <c r="C19" s="11"/>
      <c r="D19" s="11"/>
      <c r="L19" s="4"/>
    </row>
    <row r="20" spans="2:12" ht="15" customHeight="1" x14ac:dyDescent="0.25">
      <c r="B20" s="11"/>
      <c r="C20" s="34" t="s">
        <v>55</v>
      </c>
      <c r="D20" s="34"/>
    </row>
    <row r="21" spans="2:12" ht="30" x14ac:dyDescent="0.25">
      <c r="B21" s="9" t="s">
        <v>22</v>
      </c>
      <c r="C21" s="9" t="s">
        <v>40</v>
      </c>
      <c r="D21" s="9" t="s">
        <v>41</v>
      </c>
      <c r="E21" s="9" t="s">
        <v>26</v>
      </c>
      <c r="F21" s="9" t="s">
        <v>31</v>
      </c>
      <c r="G21" s="9" t="s">
        <v>17</v>
      </c>
      <c r="H21" s="9" t="s">
        <v>3</v>
      </c>
      <c r="J21" s="9" t="s">
        <v>28</v>
      </c>
      <c r="K21" s="9" t="s">
        <v>29</v>
      </c>
      <c r="L21" s="9" t="s">
        <v>30</v>
      </c>
    </row>
    <row r="22" spans="2:12" ht="28.5" x14ac:dyDescent="0.25">
      <c r="B22" s="13" t="s">
        <v>13</v>
      </c>
      <c r="C22" s="28">
        <v>0</v>
      </c>
      <c r="D22" s="28">
        <v>0</v>
      </c>
      <c r="E22" s="24">
        <f t="shared" ref="E22:E26" si="4">SUM(C22:D22)</f>
        <v>0</v>
      </c>
      <c r="F22" s="4">
        <v>16049</v>
      </c>
      <c r="G22" s="14">
        <v>0.25</v>
      </c>
      <c r="H22" s="5">
        <f t="shared" ref="H22:H23" si="5">E22*F22*G22</f>
        <v>0</v>
      </c>
      <c r="J22" s="4">
        <f>'September Choice Revenue Est'!H22</f>
        <v>0</v>
      </c>
      <c r="K22" s="4">
        <f>H22-J22</f>
        <v>0</v>
      </c>
      <c r="L22" s="17">
        <f>H22+K22</f>
        <v>0</v>
      </c>
    </row>
    <row r="23" spans="2:12" ht="28.5" x14ac:dyDescent="0.25">
      <c r="B23" s="13" t="s">
        <v>14</v>
      </c>
      <c r="C23" s="28">
        <v>0</v>
      </c>
      <c r="D23" s="28">
        <v>0</v>
      </c>
      <c r="E23" s="24">
        <f t="shared" si="4"/>
        <v>0</v>
      </c>
      <c r="F23" s="4">
        <v>10877</v>
      </c>
      <c r="G23" s="14">
        <v>0.25</v>
      </c>
      <c r="H23" s="5">
        <f t="shared" si="5"/>
        <v>0</v>
      </c>
      <c r="J23" s="4">
        <f>'September Choice Revenue Est'!H23</f>
        <v>0</v>
      </c>
      <c r="K23" s="4">
        <f t="shared" ref="K23:K25" si="6">H23-J23</f>
        <v>0</v>
      </c>
      <c r="L23" s="17">
        <f t="shared" ref="L23:L25" si="7">H23+K23</f>
        <v>0</v>
      </c>
    </row>
    <row r="24" spans="2:12" ht="28.5" x14ac:dyDescent="0.25">
      <c r="B24" s="13" t="s">
        <v>15</v>
      </c>
      <c r="C24" s="28">
        <v>0</v>
      </c>
      <c r="D24" s="28">
        <v>0</v>
      </c>
      <c r="E24" s="24">
        <f t="shared" si="4"/>
        <v>0</v>
      </c>
      <c r="F24" s="4">
        <v>13371</v>
      </c>
      <c r="G24" s="14">
        <v>0.25</v>
      </c>
      <c r="H24" s="5">
        <f>E24*F24*G24</f>
        <v>0</v>
      </c>
      <c r="J24" s="4">
        <f>'September Choice Revenue Est'!H24</f>
        <v>0</v>
      </c>
      <c r="K24" s="4">
        <f t="shared" si="6"/>
        <v>0</v>
      </c>
      <c r="L24" s="17">
        <f t="shared" si="7"/>
        <v>0</v>
      </c>
    </row>
    <row r="25" spans="2:12" ht="28.5" x14ac:dyDescent="0.25">
      <c r="B25" s="13" t="s">
        <v>35</v>
      </c>
      <c r="C25" s="28">
        <v>0</v>
      </c>
      <c r="D25" s="28">
        <v>0</v>
      </c>
      <c r="E25" s="24">
        <f t="shared" si="4"/>
        <v>0</v>
      </c>
      <c r="F25" s="20"/>
      <c r="G25" s="14">
        <v>0.25</v>
      </c>
      <c r="H25" s="5"/>
      <c r="J25" s="4">
        <f>'September Choice Revenue Est'!H26</f>
        <v>0</v>
      </c>
      <c r="K25" s="4">
        <f t="shared" si="6"/>
        <v>0</v>
      </c>
      <c r="L25" s="17">
        <f t="shared" si="7"/>
        <v>0</v>
      </c>
    </row>
    <row r="26" spans="2:12" ht="15.75" thickBot="1" x14ac:dyDescent="0.3">
      <c r="B26" s="13" t="s">
        <v>18</v>
      </c>
      <c r="C26" s="29">
        <v>0</v>
      </c>
      <c r="D26" s="29">
        <v>0</v>
      </c>
      <c r="E26" s="25">
        <f t="shared" si="4"/>
        <v>0</v>
      </c>
      <c r="F26" s="4"/>
      <c r="G26" s="14"/>
      <c r="H26" s="15">
        <v>0</v>
      </c>
      <c r="J26" s="6">
        <f>SUM(J22:J25)</f>
        <v>0</v>
      </c>
      <c r="K26" s="6">
        <f>SUM(K22:K25)</f>
        <v>0</v>
      </c>
      <c r="L26" s="6">
        <f>SUM(L22:L25)</f>
        <v>0</v>
      </c>
    </row>
    <row r="27" spans="2:12" ht="16.5" thickTop="1" thickBot="1" x14ac:dyDescent="0.3">
      <c r="B27" s="12" t="s">
        <v>16</v>
      </c>
      <c r="C27" s="12">
        <f>SUM(C22:C26)</f>
        <v>0</v>
      </c>
      <c r="D27" s="12">
        <f>SUM(D22:D26)</f>
        <v>0</v>
      </c>
      <c r="E27" s="1"/>
      <c r="F27" s="1"/>
      <c r="G27" s="14"/>
      <c r="H27" s="6">
        <f>SUM(H22:H26)</f>
        <v>0</v>
      </c>
      <c r="J27" s="21"/>
      <c r="K27" s="21"/>
      <c r="L27" s="6">
        <f>SUM(L22:L26)</f>
        <v>0</v>
      </c>
    </row>
    <row r="28" spans="2:12" ht="15.75" thickTop="1" x14ac:dyDescent="0.25">
      <c r="B28" s="12" t="s">
        <v>49</v>
      </c>
      <c r="C28" s="12"/>
      <c r="D28" s="12"/>
      <c r="E28" s="1"/>
      <c r="F28" s="1"/>
      <c r="G28" s="14"/>
      <c r="H28" s="21"/>
      <c r="J28" s="21"/>
      <c r="K28" s="21"/>
      <c r="L28" s="31">
        <v>0</v>
      </c>
    </row>
    <row r="29" spans="2:12" x14ac:dyDescent="0.25">
      <c r="B29" s="11" t="s">
        <v>54</v>
      </c>
      <c r="C29" s="12"/>
      <c r="D29" s="12"/>
      <c r="E29" s="1"/>
      <c r="F29" s="1"/>
      <c r="G29" s="14"/>
      <c r="H29" s="21"/>
      <c r="J29" s="21"/>
      <c r="K29" s="21"/>
      <c r="L29" s="5">
        <f>L27+L28</f>
        <v>0</v>
      </c>
    </row>
    <row r="30" spans="2:12" x14ac:dyDescent="0.25">
      <c r="B30" s="11" t="s">
        <v>43</v>
      </c>
      <c r="C30" s="12"/>
      <c r="D30" s="12"/>
      <c r="E30" s="1"/>
      <c r="F30" s="1"/>
      <c r="G30" s="14"/>
      <c r="H30" s="21"/>
      <c r="J30" s="21"/>
      <c r="K30" s="21"/>
      <c r="L30" s="31">
        <v>0</v>
      </c>
    </row>
    <row r="31" spans="2:12" x14ac:dyDescent="0.25">
      <c r="B31" s="11" t="s">
        <v>29</v>
      </c>
      <c r="C31" s="12"/>
      <c r="D31" s="12"/>
      <c r="E31" s="1"/>
      <c r="F31" s="1"/>
      <c r="G31" s="14"/>
      <c r="H31" s="21"/>
      <c r="J31" s="21"/>
      <c r="K31" s="21"/>
      <c r="L31" s="5">
        <f>L27-L30</f>
        <v>0</v>
      </c>
    </row>
    <row r="32" spans="2:12" x14ac:dyDescent="0.25">
      <c r="B32" s="12"/>
      <c r="C32" s="12"/>
      <c r="D32" s="12"/>
      <c r="E32" s="1"/>
      <c r="F32" s="1"/>
      <c r="G32" s="14"/>
      <c r="H32" s="21"/>
      <c r="J32" s="21"/>
      <c r="K32" s="21"/>
      <c r="L32" s="21"/>
    </row>
    <row r="33" spans="2:12" x14ac:dyDescent="0.25">
      <c r="G33" s="14"/>
      <c r="H33" s="7"/>
    </row>
    <row r="34" spans="2:12" x14ac:dyDescent="0.25">
      <c r="B34" s="18" t="s">
        <v>32</v>
      </c>
      <c r="C34" s="18"/>
      <c r="D34" s="18"/>
      <c r="G34" s="14"/>
    </row>
    <row r="35" spans="2:12" x14ac:dyDescent="0.25">
      <c r="B35" s="11" t="s">
        <v>33</v>
      </c>
      <c r="C35" s="11"/>
      <c r="D35" s="11"/>
      <c r="G35" s="14"/>
    </row>
    <row r="36" spans="2:12" x14ac:dyDescent="0.25">
      <c r="B36" s="11" t="s">
        <v>36</v>
      </c>
      <c r="C36" s="11"/>
      <c r="D36" s="11"/>
    </row>
    <row r="37" spans="2:12" x14ac:dyDescent="0.25">
      <c r="B37" s="11" t="s">
        <v>37</v>
      </c>
      <c r="C37" s="11"/>
      <c r="D37" s="11"/>
    </row>
    <row r="38" spans="2:12" x14ac:dyDescent="0.25">
      <c r="B38" s="11" t="s">
        <v>38</v>
      </c>
      <c r="C38" s="11"/>
      <c r="D38" s="11"/>
    </row>
    <row r="39" spans="2:12" x14ac:dyDescent="0.25">
      <c r="B39" s="35" t="s">
        <v>39</v>
      </c>
      <c r="C39" s="35"/>
      <c r="D39" s="35"/>
      <c r="E39" s="35"/>
      <c r="F39" s="35"/>
      <c r="G39" s="35"/>
      <c r="H39" s="35"/>
      <c r="I39" s="35"/>
      <c r="J39" s="35"/>
      <c r="K39" s="35"/>
      <c r="L39" s="35"/>
    </row>
    <row r="40" spans="2:12" x14ac:dyDescent="0.25">
      <c r="B40" s="19" t="s">
        <v>34</v>
      </c>
      <c r="C40" s="19"/>
      <c r="D40" s="19"/>
    </row>
  </sheetData>
  <mergeCells count="3">
    <mergeCell ref="B39:L39"/>
    <mergeCell ref="C4:D4"/>
    <mergeCell ref="C20:D20"/>
  </mergeCells>
  <hyperlinks>
    <hyperlink ref="B40" r:id="rId1" xr:uid="{F35CBEDD-7ED8-43FB-B079-962152DEB495}"/>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0E43B-1744-4099-B07E-487C2EA77857}">
  <dimension ref="A1:I40"/>
  <sheetViews>
    <sheetView zoomScale="120" zoomScaleNormal="120" workbookViewId="0">
      <pane xSplit="2" ySplit="5" topLeftCell="C6" activePane="bottomRight" state="frozen"/>
      <selection pane="topRight" activeCell="C1" sqref="C1"/>
      <selection pane="bottomLeft" activeCell="A5" sqref="A5"/>
      <selection pane="bottomRight" activeCell="C6" sqref="C6:D6"/>
    </sheetView>
  </sheetViews>
  <sheetFormatPr defaultRowHeight="15" x14ac:dyDescent="0.25"/>
  <cols>
    <col min="1" max="1" width="2.5703125" customWidth="1"/>
    <col min="2" max="2" width="43.42578125" customWidth="1"/>
    <col min="3" max="4" width="18.5703125" customWidth="1"/>
    <col min="5" max="5" width="24.28515625" customWidth="1"/>
    <col min="6" max="7" width="15.85546875" customWidth="1"/>
    <col min="8" max="8" width="15.85546875" bestFit="1" customWidth="1"/>
    <col min="9" max="9" width="3.42578125" customWidth="1"/>
  </cols>
  <sheetData>
    <row r="1" spans="1:8" ht="18.75" x14ac:dyDescent="0.3">
      <c r="A1" s="2"/>
      <c r="B1" s="2" t="s">
        <v>0</v>
      </c>
      <c r="C1" s="2"/>
      <c r="D1" s="2"/>
    </row>
    <row r="2" spans="1:8" ht="18.75" x14ac:dyDescent="0.3">
      <c r="A2" s="2"/>
      <c r="B2" s="2" t="s">
        <v>20</v>
      </c>
      <c r="C2" s="2"/>
      <c r="D2" s="2"/>
    </row>
    <row r="3" spans="1:8" ht="18.75" x14ac:dyDescent="0.3">
      <c r="A3" s="2"/>
      <c r="B3" s="2"/>
      <c r="C3" s="3" t="s">
        <v>1</v>
      </c>
      <c r="D3" s="3" t="s">
        <v>2</v>
      </c>
      <c r="E3" s="3" t="s">
        <v>50</v>
      </c>
      <c r="F3" s="3" t="s">
        <v>45</v>
      </c>
      <c r="G3" s="3" t="s">
        <v>47</v>
      </c>
      <c r="H3" s="3" t="s">
        <v>48</v>
      </c>
    </row>
    <row r="4" spans="1:8" x14ac:dyDescent="0.25">
      <c r="C4" s="34" t="s">
        <v>21</v>
      </c>
      <c r="D4" s="34"/>
      <c r="E4" s="3"/>
      <c r="F4" s="3"/>
      <c r="G4" s="3"/>
      <c r="H4" s="3"/>
    </row>
    <row r="5" spans="1:8" ht="30" x14ac:dyDescent="0.25">
      <c r="A5" s="8"/>
      <c r="B5" s="9" t="s">
        <v>22</v>
      </c>
      <c r="C5" s="9" t="s">
        <v>40</v>
      </c>
      <c r="D5" s="9" t="s">
        <v>41</v>
      </c>
      <c r="E5" s="9" t="s">
        <v>21</v>
      </c>
      <c r="F5" s="9" t="s">
        <v>31</v>
      </c>
      <c r="G5" s="9" t="s">
        <v>17</v>
      </c>
      <c r="H5" s="9" t="s">
        <v>3</v>
      </c>
    </row>
    <row r="6" spans="1:8" x14ac:dyDescent="0.25">
      <c r="A6" s="10"/>
      <c r="B6" s="11" t="s">
        <v>4</v>
      </c>
      <c r="C6" s="36"/>
      <c r="D6" s="36"/>
      <c r="E6" s="33">
        <f>SUM(C6:D6)</f>
        <v>0</v>
      </c>
      <c r="F6" s="4">
        <v>5438.5</v>
      </c>
      <c r="G6" s="14">
        <v>0.25</v>
      </c>
      <c r="H6" s="5">
        <f>E6*F6*G6</f>
        <v>0</v>
      </c>
    </row>
    <row r="7" spans="1:8" x14ac:dyDescent="0.25">
      <c r="A7" s="10"/>
      <c r="B7" s="11" t="s">
        <v>5</v>
      </c>
      <c r="C7" s="26">
        <v>0</v>
      </c>
      <c r="D7" s="26">
        <v>0</v>
      </c>
      <c r="E7" s="24">
        <f t="shared" ref="E7:E13" si="0">SUM(C7:D7)</f>
        <v>0</v>
      </c>
      <c r="F7" s="4">
        <v>6525.2</v>
      </c>
      <c r="G7" s="14">
        <v>0.25</v>
      </c>
      <c r="H7" s="5">
        <f>E7*F7*G7</f>
        <v>0</v>
      </c>
    </row>
    <row r="8" spans="1:8" x14ac:dyDescent="0.25">
      <c r="A8" s="10"/>
      <c r="B8" s="11" t="s">
        <v>6</v>
      </c>
      <c r="C8" s="26">
        <v>0</v>
      </c>
      <c r="D8" s="26">
        <v>0</v>
      </c>
      <c r="E8" s="24">
        <f t="shared" si="0"/>
        <v>0</v>
      </c>
      <c r="F8" s="4">
        <v>5438.5</v>
      </c>
      <c r="G8" s="14">
        <v>0.25</v>
      </c>
      <c r="H8" s="5">
        <f t="shared" ref="H8:H13" si="1">E8*F8*G8</f>
        <v>0</v>
      </c>
    </row>
    <row r="9" spans="1:8" x14ac:dyDescent="0.25">
      <c r="A9" s="10"/>
      <c r="B9" s="11" t="s">
        <v>7</v>
      </c>
      <c r="C9" s="26">
        <v>0</v>
      </c>
      <c r="D9" s="26">
        <v>0</v>
      </c>
      <c r="E9" s="24">
        <f t="shared" si="0"/>
        <v>0</v>
      </c>
      <c r="F9" s="4">
        <v>6526.2</v>
      </c>
      <c r="G9" s="14">
        <v>0.25</v>
      </c>
      <c r="H9" s="5">
        <f t="shared" si="1"/>
        <v>0</v>
      </c>
    </row>
    <row r="10" spans="1:8" x14ac:dyDescent="0.25">
      <c r="A10" s="10"/>
      <c r="B10" s="11" t="s">
        <v>8</v>
      </c>
      <c r="C10" s="26">
        <v>0</v>
      </c>
      <c r="D10" s="26">
        <v>0</v>
      </c>
      <c r="E10" s="24">
        <f t="shared" si="0"/>
        <v>0</v>
      </c>
      <c r="F10" s="4">
        <v>8701.6</v>
      </c>
      <c r="G10" s="14">
        <v>0.25</v>
      </c>
      <c r="H10" s="5">
        <f t="shared" si="1"/>
        <v>0</v>
      </c>
    </row>
    <row r="11" spans="1:8" x14ac:dyDescent="0.25">
      <c r="A11" s="10"/>
      <c r="B11" s="11" t="s">
        <v>9</v>
      </c>
      <c r="C11" s="26">
        <v>0</v>
      </c>
      <c r="D11" s="26">
        <v>0</v>
      </c>
      <c r="E11" s="24">
        <f t="shared" si="0"/>
        <v>0</v>
      </c>
      <c r="F11" s="4">
        <v>10877</v>
      </c>
      <c r="G11" s="14">
        <v>0.25</v>
      </c>
      <c r="H11" s="5">
        <f t="shared" si="1"/>
        <v>0</v>
      </c>
    </row>
    <row r="12" spans="1:8" x14ac:dyDescent="0.25">
      <c r="A12" s="10"/>
      <c r="B12" s="11" t="s">
        <v>10</v>
      </c>
      <c r="C12" s="26">
        <v>0</v>
      </c>
      <c r="D12" s="26">
        <v>0</v>
      </c>
      <c r="E12" s="24">
        <f t="shared" si="0"/>
        <v>0</v>
      </c>
      <c r="F12" s="4">
        <v>10877</v>
      </c>
      <c r="G12" s="14">
        <v>0.25</v>
      </c>
      <c r="H12" s="5">
        <f t="shared" si="1"/>
        <v>0</v>
      </c>
    </row>
    <row r="13" spans="1:8" x14ac:dyDescent="0.25">
      <c r="A13" s="10"/>
      <c r="B13" s="11" t="s">
        <v>11</v>
      </c>
      <c r="C13" s="27">
        <v>0</v>
      </c>
      <c r="D13" s="27">
        <v>0</v>
      </c>
      <c r="E13" s="25">
        <f t="shared" si="0"/>
        <v>0</v>
      </c>
      <c r="F13" s="4">
        <v>13371</v>
      </c>
      <c r="G13" s="14">
        <v>0.25</v>
      </c>
      <c r="H13" s="5">
        <f t="shared" si="1"/>
        <v>0</v>
      </c>
    </row>
    <row r="14" spans="1:8" ht="15.75" thickBot="1" x14ac:dyDescent="0.3">
      <c r="A14" s="10"/>
      <c r="B14" s="12" t="s">
        <v>12</v>
      </c>
      <c r="C14" s="22">
        <f>SUM(C6:C13)</f>
        <v>0</v>
      </c>
      <c r="D14" s="22">
        <f>SUM(D6:D13)</f>
        <v>0</v>
      </c>
      <c r="E14" s="23">
        <f>SUM(E6:E13)</f>
        <v>0</v>
      </c>
      <c r="F14" s="1"/>
      <c r="G14" s="1"/>
      <c r="H14" s="6">
        <f>SUM(H6:H13)</f>
        <v>0</v>
      </c>
    </row>
    <row r="15" spans="1:8" ht="15.75" thickTop="1" x14ac:dyDescent="0.25">
      <c r="A15" s="10"/>
      <c r="B15" s="12" t="s">
        <v>49</v>
      </c>
      <c r="C15" s="12"/>
      <c r="D15" s="12"/>
      <c r="E15" s="23"/>
      <c r="F15" s="1"/>
      <c r="G15" s="1"/>
      <c r="H15" s="30">
        <v>0</v>
      </c>
    </row>
    <row r="16" spans="1:8" x14ac:dyDescent="0.25">
      <c r="A16" s="10"/>
      <c r="B16" s="11" t="s">
        <v>44</v>
      </c>
      <c r="C16" s="12"/>
      <c r="D16" s="12"/>
      <c r="E16" s="23"/>
      <c r="F16" s="1"/>
      <c r="G16" s="1"/>
      <c r="H16" s="21">
        <f>H14-H15</f>
        <v>0</v>
      </c>
    </row>
    <row r="17" spans="2:8" x14ac:dyDescent="0.25">
      <c r="B17" s="11" t="s">
        <v>43</v>
      </c>
      <c r="C17" s="11"/>
      <c r="D17" s="11"/>
      <c r="H17" s="32">
        <v>0</v>
      </c>
    </row>
    <row r="18" spans="2:8" x14ac:dyDescent="0.25">
      <c r="B18" s="11" t="s">
        <v>29</v>
      </c>
      <c r="C18" s="11"/>
      <c r="D18" s="11"/>
      <c r="H18" s="4">
        <f>H16-H17</f>
        <v>0</v>
      </c>
    </row>
    <row r="19" spans="2:8" x14ac:dyDescent="0.25">
      <c r="B19" s="11"/>
      <c r="C19" s="11"/>
      <c r="D19" s="11"/>
    </row>
    <row r="20" spans="2:8" ht="15" customHeight="1" x14ac:dyDescent="0.25">
      <c r="B20" s="11"/>
      <c r="C20" s="34" t="s">
        <v>21</v>
      </c>
      <c r="D20" s="34"/>
    </row>
    <row r="21" spans="2:8" ht="30" x14ac:dyDescent="0.25">
      <c r="B21" s="9" t="s">
        <v>22</v>
      </c>
      <c r="C21" s="9" t="s">
        <v>40</v>
      </c>
      <c r="D21" s="9" t="s">
        <v>41</v>
      </c>
      <c r="E21" s="9" t="s">
        <v>21</v>
      </c>
      <c r="F21" s="9" t="s">
        <v>31</v>
      </c>
      <c r="G21" s="9" t="s">
        <v>17</v>
      </c>
      <c r="H21" s="9" t="s">
        <v>3</v>
      </c>
    </row>
    <row r="22" spans="2:8" ht="28.5" x14ac:dyDescent="0.25">
      <c r="B22" s="13" t="s">
        <v>13</v>
      </c>
      <c r="C22" s="28">
        <v>0</v>
      </c>
      <c r="D22" s="28">
        <v>0</v>
      </c>
      <c r="E22" s="24">
        <f t="shared" ref="E22:E26" si="2">SUM(C22:D22)</f>
        <v>0</v>
      </c>
      <c r="F22" s="4">
        <v>16049</v>
      </c>
      <c r="G22" s="14">
        <v>0.25</v>
      </c>
      <c r="H22" s="5">
        <f t="shared" ref="H22:H23" si="3">E22*F22*G22</f>
        <v>0</v>
      </c>
    </row>
    <row r="23" spans="2:8" ht="28.5" x14ac:dyDescent="0.25">
      <c r="B23" s="13" t="s">
        <v>14</v>
      </c>
      <c r="C23" s="28">
        <v>0</v>
      </c>
      <c r="D23" s="28">
        <v>0</v>
      </c>
      <c r="E23" s="24">
        <f t="shared" si="2"/>
        <v>0</v>
      </c>
      <c r="F23" s="4">
        <v>10877</v>
      </c>
      <c r="G23" s="14">
        <v>0.25</v>
      </c>
      <c r="H23" s="5">
        <f t="shared" si="3"/>
        <v>0</v>
      </c>
    </row>
    <row r="24" spans="2:8" ht="28.5" x14ac:dyDescent="0.25">
      <c r="B24" s="13" t="s">
        <v>15</v>
      </c>
      <c r="C24" s="28">
        <v>0</v>
      </c>
      <c r="D24" s="28">
        <v>0</v>
      </c>
      <c r="E24" s="24">
        <f t="shared" si="2"/>
        <v>0</v>
      </c>
      <c r="F24" s="4">
        <v>13371</v>
      </c>
      <c r="G24" s="14">
        <v>0.25</v>
      </c>
      <c r="H24" s="5">
        <f>E24*F24*G24</f>
        <v>0</v>
      </c>
    </row>
    <row r="25" spans="2:8" ht="28.5" x14ac:dyDescent="0.25">
      <c r="B25" s="13" t="s">
        <v>35</v>
      </c>
      <c r="C25" s="28">
        <v>0</v>
      </c>
      <c r="D25" s="28">
        <v>0</v>
      </c>
      <c r="E25" s="24">
        <f t="shared" si="2"/>
        <v>0</v>
      </c>
      <c r="F25" s="20"/>
      <c r="G25" s="14">
        <v>0.25</v>
      </c>
      <c r="H25" s="5"/>
    </row>
    <row r="26" spans="2:8" x14ac:dyDescent="0.25">
      <c r="B26" s="13" t="s">
        <v>18</v>
      </c>
      <c r="C26" s="29">
        <v>0</v>
      </c>
      <c r="D26" s="29">
        <v>0</v>
      </c>
      <c r="E26" s="25">
        <f t="shared" si="2"/>
        <v>0</v>
      </c>
      <c r="F26" s="4"/>
      <c r="G26" s="14"/>
      <c r="H26" s="15">
        <v>0</v>
      </c>
    </row>
    <row r="27" spans="2:8" ht="15.75" thickBot="1" x14ac:dyDescent="0.3">
      <c r="B27" s="12" t="s">
        <v>16</v>
      </c>
      <c r="C27" s="12">
        <f>SUM(C22:C26)</f>
        <v>0</v>
      </c>
      <c r="D27" s="12">
        <f>SUM(D22:D26)</f>
        <v>0</v>
      </c>
      <c r="E27" s="1"/>
      <c r="F27" s="1"/>
      <c r="G27" s="14"/>
      <c r="H27" s="6">
        <f>SUM(H22:H26)</f>
        <v>0</v>
      </c>
    </row>
    <row r="28" spans="2:8" ht="15.75" thickTop="1" x14ac:dyDescent="0.25">
      <c r="B28" s="12" t="s">
        <v>49</v>
      </c>
      <c r="C28" s="12"/>
      <c r="D28" s="12"/>
      <c r="E28" s="1"/>
      <c r="F28" s="1"/>
      <c r="G28" s="14"/>
      <c r="H28" s="30">
        <v>0</v>
      </c>
    </row>
    <row r="29" spans="2:8" x14ac:dyDescent="0.25">
      <c r="B29" s="11" t="s">
        <v>54</v>
      </c>
      <c r="C29" s="12"/>
      <c r="D29" s="12"/>
      <c r="E29" s="1"/>
      <c r="F29" s="1"/>
      <c r="G29" s="14"/>
      <c r="H29" s="21">
        <f>H27-H28</f>
        <v>0</v>
      </c>
    </row>
    <row r="30" spans="2:8" x14ac:dyDescent="0.25">
      <c r="B30" s="11" t="s">
        <v>43</v>
      </c>
      <c r="C30" s="12"/>
      <c r="D30" s="12"/>
      <c r="E30" s="1"/>
      <c r="F30" s="1"/>
      <c r="G30" s="14"/>
      <c r="H30" s="32">
        <v>0</v>
      </c>
    </row>
    <row r="31" spans="2:8" x14ac:dyDescent="0.25">
      <c r="B31" s="11" t="s">
        <v>29</v>
      </c>
      <c r="C31" s="12"/>
      <c r="D31" s="12"/>
      <c r="E31" s="1"/>
      <c r="F31" s="1"/>
      <c r="G31" s="14"/>
      <c r="H31" s="4">
        <f>H29-H30</f>
        <v>0</v>
      </c>
    </row>
    <row r="32" spans="2:8" x14ac:dyDescent="0.25">
      <c r="B32" s="12"/>
      <c r="C32" s="12"/>
      <c r="D32" s="12"/>
      <c r="E32" s="1"/>
      <c r="F32" s="1"/>
      <c r="G32" s="14"/>
      <c r="H32" s="21"/>
    </row>
    <row r="33" spans="2:9" x14ac:dyDescent="0.25">
      <c r="G33" s="14"/>
      <c r="H33" s="7"/>
    </row>
    <row r="34" spans="2:9" x14ac:dyDescent="0.25">
      <c r="B34" s="18" t="s">
        <v>32</v>
      </c>
      <c r="C34" s="18"/>
      <c r="D34" s="18"/>
      <c r="G34" s="14"/>
    </row>
    <row r="35" spans="2:9" x14ac:dyDescent="0.25">
      <c r="B35" s="11" t="s">
        <v>33</v>
      </c>
      <c r="C35" s="11"/>
      <c r="D35" s="11"/>
      <c r="G35" s="14"/>
    </row>
    <row r="36" spans="2:9" x14ac:dyDescent="0.25">
      <c r="B36" s="11" t="s">
        <v>36</v>
      </c>
      <c r="C36" s="11"/>
      <c r="D36" s="11"/>
    </row>
    <row r="37" spans="2:9" x14ac:dyDescent="0.25">
      <c r="B37" s="11" t="s">
        <v>37</v>
      </c>
      <c r="C37" s="11"/>
      <c r="D37" s="11"/>
    </row>
    <row r="38" spans="2:9" x14ac:dyDescent="0.25">
      <c r="B38" s="11" t="s">
        <v>38</v>
      </c>
      <c r="C38" s="11"/>
      <c r="D38" s="11"/>
    </row>
    <row r="39" spans="2:9" x14ac:dyDescent="0.25">
      <c r="B39" s="35" t="s">
        <v>39</v>
      </c>
      <c r="C39" s="35"/>
      <c r="D39" s="35"/>
      <c r="E39" s="35"/>
      <c r="F39" s="35"/>
      <c r="G39" s="35"/>
      <c r="H39" s="35"/>
      <c r="I39" s="35"/>
    </row>
    <row r="40" spans="2:9" x14ac:dyDescent="0.25">
      <c r="B40" s="19" t="s">
        <v>34</v>
      </c>
      <c r="C40" s="19"/>
      <c r="D40" s="19"/>
    </row>
  </sheetData>
  <mergeCells count="3">
    <mergeCell ref="C4:D4"/>
    <mergeCell ref="C20:D20"/>
    <mergeCell ref="B39:I39"/>
  </mergeCells>
  <hyperlinks>
    <hyperlink ref="B40" r:id="rId1" xr:uid="{84C7955A-2A11-4AFF-959C-53D0D56EF89F}"/>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F2C32-18AD-4EF5-AE02-C95E8D960A95}">
  <dimension ref="A1:I40"/>
  <sheetViews>
    <sheetView zoomScale="120" zoomScaleNormal="120" workbookViewId="0">
      <pane xSplit="2" ySplit="5" topLeftCell="C6" activePane="bottomRight" state="frozen"/>
      <selection pane="topRight" activeCell="C1" sqref="C1"/>
      <selection pane="bottomLeft" activeCell="A5" sqref="A5"/>
      <selection pane="bottomRight" activeCell="D17" sqref="D17"/>
    </sheetView>
  </sheetViews>
  <sheetFormatPr defaultRowHeight="15" x14ac:dyDescent="0.25"/>
  <cols>
    <col min="1" max="1" width="2.5703125" customWidth="1"/>
    <col min="2" max="2" width="43.42578125" customWidth="1"/>
    <col min="3" max="4" width="18.5703125" customWidth="1"/>
    <col min="5" max="5" width="24.28515625" customWidth="1"/>
    <col min="6" max="7" width="15.85546875" customWidth="1"/>
    <col min="8" max="8" width="15.85546875" bestFit="1" customWidth="1"/>
    <col min="9" max="9" width="3.42578125" customWidth="1"/>
  </cols>
  <sheetData>
    <row r="1" spans="1:8" ht="18.75" x14ac:dyDescent="0.3">
      <c r="A1" s="2"/>
      <c r="B1" s="2" t="s">
        <v>0</v>
      </c>
      <c r="C1" s="2"/>
      <c r="D1" s="2"/>
    </row>
    <row r="2" spans="1:8" ht="18.75" x14ac:dyDescent="0.3">
      <c r="A2" s="2"/>
      <c r="B2" s="2" t="s">
        <v>23</v>
      </c>
      <c r="C2" s="2"/>
      <c r="D2" s="2"/>
    </row>
    <row r="3" spans="1:8" ht="18.75" x14ac:dyDescent="0.3">
      <c r="A3" s="2"/>
      <c r="B3" s="2"/>
      <c r="C3" s="3" t="s">
        <v>1</v>
      </c>
      <c r="D3" s="3" t="s">
        <v>2</v>
      </c>
      <c r="E3" s="3" t="s">
        <v>50</v>
      </c>
      <c r="F3" s="3" t="s">
        <v>45</v>
      </c>
      <c r="G3" s="3" t="s">
        <v>47</v>
      </c>
      <c r="H3" s="3" t="s">
        <v>48</v>
      </c>
    </row>
    <row r="4" spans="1:8" ht="15" customHeight="1" x14ac:dyDescent="0.25">
      <c r="C4" s="34" t="s">
        <v>21</v>
      </c>
      <c r="D4" s="34"/>
      <c r="E4" s="3"/>
      <c r="F4" s="3"/>
      <c r="G4" s="3"/>
      <c r="H4" s="3"/>
    </row>
    <row r="5" spans="1:8" ht="30" x14ac:dyDescent="0.25">
      <c r="A5" s="8"/>
      <c r="B5" s="9" t="s">
        <v>22</v>
      </c>
      <c r="C5" s="9" t="s">
        <v>40</v>
      </c>
      <c r="D5" s="9" t="s">
        <v>41</v>
      </c>
      <c r="E5" s="9" t="s">
        <v>21</v>
      </c>
      <c r="F5" s="9" t="s">
        <v>31</v>
      </c>
      <c r="G5" s="9" t="s">
        <v>17</v>
      </c>
      <c r="H5" s="9" t="s">
        <v>3</v>
      </c>
    </row>
    <row r="6" spans="1:8" x14ac:dyDescent="0.25">
      <c r="A6" s="10"/>
      <c r="B6" s="11" t="s">
        <v>4</v>
      </c>
      <c r="C6" s="36"/>
      <c r="D6" s="36"/>
      <c r="E6" s="33">
        <f>SUM(C6:D6)</f>
        <v>0</v>
      </c>
      <c r="F6" s="4">
        <v>5438.5</v>
      </c>
      <c r="G6" s="14">
        <v>0.25</v>
      </c>
      <c r="H6" s="5">
        <f>E6*F6*G6</f>
        <v>0</v>
      </c>
    </row>
    <row r="7" spans="1:8" x14ac:dyDescent="0.25">
      <c r="A7" s="10"/>
      <c r="B7" s="11" t="s">
        <v>5</v>
      </c>
      <c r="C7" s="26">
        <v>0</v>
      </c>
      <c r="D7" s="26">
        <v>0</v>
      </c>
      <c r="E7" s="24">
        <f t="shared" ref="E7:E13" si="0">SUM(C7:D7)</f>
        <v>0</v>
      </c>
      <c r="F7" s="4">
        <v>6525.2</v>
      </c>
      <c r="G7" s="14">
        <v>0.25</v>
      </c>
      <c r="H7" s="5">
        <f>E7*F7*G7</f>
        <v>0</v>
      </c>
    </row>
    <row r="8" spans="1:8" x14ac:dyDescent="0.25">
      <c r="A8" s="10"/>
      <c r="B8" s="11" t="s">
        <v>6</v>
      </c>
      <c r="C8" s="26">
        <v>0</v>
      </c>
      <c r="D8" s="26">
        <v>0</v>
      </c>
      <c r="E8" s="24">
        <f t="shared" si="0"/>
        <v>0</v>
      </c>
      <c r="F8" s="4">
        <v>5438.5</v>
      </c>
      <c r="G8" s="14">
        <v>0.25</v>
      </c>
      <c r="H8" s="5">
        <f t="shared" ref="H8:H13" si="1">E8*F8*G8</f>
        <v>0</v>
      </c>
    </row>
    <row r="9" spans="1:8" x14ac:dyDescent="0.25">
      <c r="A9" s="10"/>
      <c r="B9" s="11" t="s">
        <v>7</v>
      </c>
      <c r="C9" s="26">
        <v>0</v>
      </c>
      <c r="D9" s="26">
        <v>0</v>
      </c>
      <c r="E9" s="24">
        <f t="shared" si="0"/>
        <v>0</v>
      </c>
      <c r="F9" s="4">
        <v>6526.2</v>
      </c>
      <c r="G9" s="14">
        <v>0.25</v>
      </c>
      <c r="H9" s="5">
        <f t="shared" si="1"/>
        <v>0</v>
      </c>
    </row>
    <row r="10" spans="1:8" x14ac:dyDescent="0.25">
      <c r="A10" s="10"/>
      <c r="B10" s="11" t="s">
        <v>8</v>
      </c>
      <c r="C10" s="26">
        <v>0</v>
      </c>
      <c r="D10" s="26">
        <v>0</v>
      </c>
      <c r="E10" s="24">
        <f t="shared" si="0"/>
        <v>0</v>
      </c>
      <c r="F10" s="4">
        <v>8701.6</v>
      </c>
      <c r="G10" s="14">
        <v>0.25</v>
      </c>
      <c r="H10" s="5">
        <f t="shared" si="1"/>
        <v>0</v>
      </c>
    </row>
    <row r="11" spans="1:8" x14ac:dyDescent="0.25">
      <c r="A11" s="10"/>
      <c r="B11" s="11" t="s">
        <v>9</v>
      </c>
      <c r="C11" s="26">
        <v>0</v>
      </c>
      <c r="D11" s="26">
        <v>0</v>
      </c>
      <c r="E11" s="24">
        <f t="shared" si="0"/>
        <v>0</v>
      </c>
      <c r="F11" s="4">
        <v>10877</v>
      </c>
      <c r="G11" s="14">
        <v>0.25</v>
      </c>
      <c r="H11" s="5">
        <f t="shared" si="1"/>
        <v>0</v>
      </c>
    </row>
    <row r="12" spans="1:8" x14ac:dyDescent="0.25">
      <c r="A12" s="10"/>
      <c r="B12" s="11" t="s">
        <v>10</v>
      </c>
      <c r="C12" s="26">
        <v>0</v>
      </c>
      <c r="D12" s="26">
        <v>0</v>
      </c>
      <c r="E12" s="24">
        <f t="shared" si="0"/>
        <v>0</v>
      </c>
      <c r="F12" s="4">
        <v>10877</v>
      </c>
      <c r="G12" s="14">
        <v>0.25</v>
      </c>
      <c r="H12" s="5">
        <f t="shared" si="1"/>
        <v>0</v>
      </c>
    </row>
    <row r="13" spans="1:8" x14ac:dyDescent="0.25">
      <c r="A13" s="10"/>
      <c r="B13" s="11" t="s">
        <v>11</v>
      </c>
      <c r="C13" s="27">
        <v>0</v>
      </c>
      <c r="D13" s="27">
        <v>0</v>
      </c>
      <c r="E13" s="25">
        <f t="shared" si="0"/>
        <v>0</v>
      </c>
      <c r="F13" s="4">
        <v>13371</v>
      </c>
      <c r="G13" s="14">
        <v>0.25</v>
      </c>
      <c r="H13" s="5">
        <f t="shared" si="1"/>
        <v>0</v>
      </c>
    </row>
    <row r="14" spans="1:8" ht="15.75" thickBot="1" x14ac:dyDescent="0.3">
      <c r="A14" s="10"/>
      <c r="B14" s="12" t="s">
        <v>12</v>
      </c>
      <c r="C14" s="22">
        <f>SUM(C6:C13)</f>
        <v>0</v>
      </c>
      <c r="D14" s="22">
        <f>SUM(D6:D13)</f>
        <v>0</v>
      </c>
      <c r="E14" s="23">
        <f>SUM(E6:E13)</f>
        <v>0</v>
      </c>
      <c r="F14" s="1"/>
      <c r="G14" s="1"/>
      <c r="H14" s="6">
        <f>SUM(H6:H13)</f>
        <v>0</v>
      </c>
    </row>
    <row r="15" spans="1:8" ht="15.75" thickTop="1" x14ac:dyDescent="0.25">
      <c r="A15" s="10"/>
      <c r="B15" s="12" t="s">
        <v>49</v>
      </c>
      <c r="C15" s="12"/>
      <c r="D15" s="12"/>
      <c r="E15" s="23"/>
      <c r="F15" s="1"/>
      <c r="G15" s="1"/>
      <c r="H15" s="30">
        <v>0</v>
      </c>
    </row>
    <row r="16" spans="1:8" x14ac:dyDescent="0.25">
      <c r="A16" s="10"/>
      <c r="B16" s="11" t="s">
        <v>44</v>
      </c>
      <c r="C16" s="12"/>
      <c r="D16" s="12"/>
      <c r="E16" s="23"/>
      <c r="F16" s="1"/>
      <c r="G16" s="1"/>
      <c r="H16" s="21">
        <f>H14-H15</f>
        <v>0</v>
      </c>
    </row>
    <row r="17" spans="2:8" x14ac:dyDescent="0.25">
      <c r="B17" s="11" t="s">
        <v>43</v>
      </c>
      <c r="C17" s="11"/>
      <c r="D17" s="11"/>
      <c r="H17" s="32">
        <v>0</v>
      </c>
    </row>
    <row r="18" spans="2:8" x14ac:dyDescent="0.25">
      <c r="B18" s="11" t="s">
        <v>29</v>
      </c>
      <c r="C18" s="11"/>
      <c r="D18" s="11"/>
      <c r="H18" s="4">
        <f>H16-H17</f>
        <v>0</v>
      </c>
    </row>
    <row r="19" spans="2:8" x14ac:dyDescent="0.25">
      <c r="B19" s="11"/>
      <c r="C19" s="11"/>
      <c r="D19" s="11"/>
    </row>
    <row r="20" spans="2:8" ht="15" customHeight="1" x14ac:dyDescent="0.25">
      <c r="B20" s="11"/>
      <c r="C20" s="34" t="s">
        <v>21</v>
      </c>
      <c r="D20" s="34"/>
    </row>
    <row r="21" spans="2:8" ht="30" x14ac:dyDescent="0.25">
      <c r="B21" s="9" t="s">
        <v>22</v>
      </c>
      <c r="C21" s="9" t="s">
        <v>40</v>
      </c>
      <c r="D21" s="9" t="s">
        <v>41</v>
      </c>
      <c r="E21" s="9" t="s">
        <v>21</v>
      </c>
      <c r="F21" s="9" t="s">
        <v>31</v>
      </c>
      <c r="G21" s="9" t="s">
        <v>17</v>
      </c>
      <c r="H21" s="9" t="s">
        <v>3</v>
      </c>
    </row>
    <row r="22" spans="2:8" ht="28.5" x14ac:dyDescent="0.25">
      <c r="B22" s="13" t="s">
        <v>13</v>
      </c>
      <c r="C22" s="28">
        <v>0</v>
      </c>
      <c r="D22" s="28">
        <v>0</v>
      </c>
      <c r="E22" s="24">
        <f t="shared" ref="E22:E26" si="2">SUM(C22:D22)</f>
        <v>0</v>
      </c>
      <c r="F22" s="4">
        <v>16049</v>
      </c>
      <c r="G22" s="14">
        <v>0.25</v>
      </c>
      <c r="H22" s="5">
        <f t="shared" ref="H22:H23" si="3">E22*F22*G22</f>
        <v>0</v>
      </c>
    </row>
    <row r="23" spans="2:8" ht="28.5" x14ac:dyDescent="0.25">
      <c r="B23" s="13" t="s">
        <v>14</v>
      </c>
      <c r="C23" s="28">
        <v>0</v>
      </c>
      <c r="D23" s="28">
        <v>0</v>
      </c>
      <c r="E23" s="24">
        <f t="shared" si="2"/>
        <v>0</v>
      </c>
      <c r="F23" s="4">
        <v>10877</v>
      </c>
      <c r="G23" s="14">
        <v>0.25</v>
      </c>
      <c r="H23" s="5">
        <f t="shared" si="3"/>
        <v>0</v>
      </c>
    </row>
    <row r="24" spans="2:8" ht="28.5" x14ac:dyDescent="0.25">
      <c r="B24" s="13" t="s">
        <v>15</v>
      </c>
      <c r="C24" s="28">
        <v>0</v>
      </c>
      <c r="D24" s="28">
        <v>0</v>
      </c>
      <c r="E24" s="24">
        <f t="shared" si="2"/>
        <v>0</v>
      </c>
      <c r="F24" s="4">
        <v>13371</v>
      </c>
      <c r="G24" s="14">
        <v>0.25</v>
      </c>
      <c r="H24" s="5">
        <f>E24*F24*G24</f>
        <v>0</v>
      </c>
    </row>
    <row r="25" spans="2:8" ht="28.5" x14ac:dyDescent="0.25">
      <c r="B25" s="13" t="s">
        <v>35</v>
      </c>
      <c r="C25" s="28">
        <v>0</v>
      </c>
      <c r="D25" s="28">
        <v>0</v>
      </c>
      <c r="E25" s="24">
        <f t="shared" si="2"/>
        <v>0</v>
      </c>
      <c r="F25" s="20"/>
      <c r="G25" s="14">
        <v>0.25</v>
      </c>
      <c r="H25" s="5"/>
    </row>
    <row r="26" spans="2:8" x14ac:dyDescent="0.25">
      <c r="B26" s="13" t="s">
        <v>18</v>
      </c>
      <c r="C26" s="29">
        <v>0</v>
      </c>
      <c r="D26" s="29">
        <v>0</v>
      </c>
      <c r="E26" s="25">
        <f t="shared" si="2"/>
        <v>0</v>
      </c>
      <c r="F26" s="4"/>
      <c r="G26" s="14"/>
      <c r="H26" s="15">
        <v>0</v>
      </c>
    </row>
    <row r="27" spans="2:8" ht="15.75" thickBot="1" x14ac:dyDescent="0.3">
      <c r="B27" s="12" t="s">
        <v>16</v>
      </c>
      <c r="C27" s="12">
        <f>SUM(C22:C26)</f>
        <v>0</v>
      </c>
      <c r="D27" s="12">
        <f>SUM(D22:D26)</f>
        <v>0</v>
      </c>
      <c r="E27" s="1"/>
      <c r="F27" s="1"/>
      <c r="G27" s="14"/>
      <c r="H27" s="6">
        <f>SUM(H22:H26)</f>
        <v>0</v>
      </c>
    </row>
    <row r="28" spans="2:8" ht="15.75" thickTop="1" x14ac:dyDescent="0.25">
      <c r="B28" s="12" t="s">
        <v>49</v>
      </c>
      <c r="C28" s="12"/>
      <c r="D28" s="12"/>
      <c r="E28" s="1"/>
      <c r="F28" s="1"/>
      <c r="G28" s="14"/>
      <c r="H28" s="30">
        <v>0</v>
      </c>
    </row>
    <row r="29" spans="2:8" x14ac:dyDescent="0.25">
      <c r="B29" s="11" t="s">
        <v>54</v>
      </c>
      <c r="C29" s="12"/>
      <c r="D29" s="12"/>
      <c r="E29" s="1"/>
      <c r="F29" s="1"/>
      <c r="G29" s="14"/>
      <c r="H29" s="21">
        <f>H27-H28</f>
        <v>0</v>
      </c>
    </row>
    <row r="30" spans="2:8" x14ac:dyDescent="0.25">
      <c r="B30" s="11" t="s">
        <v>43</v>
      </c>
      <c r="C30" s="12"/>
      <c r="D30" s="12"/>
      <c r="E30" s="1"/>
      <c r="F30" s="1"/>
      <c r="G30" s="14"/>
      <c r="H30" s="32">
        <v>0</v>
      </c>
    </row>
    <row r="31" spans="2:8" x14ac:dyDescent="0.25">
      <c r="B31" s="11" t="s">
        <v>29</v>
      </c>
      <c r="C31" s="12"/>
      <c r="D31" s="12"/>
      <c r="E31" s="1"/>
      <c r="F31" s="1"/>
      <c r="G31" s="14"/>
      <c r="H31" s="4">
        <f>H29-H30</f>
        <v>0</v>
      </c>
    </row>
    <row r="32" spans="2:8" x14ac:dyDescent="0.25">
      <c r="B32" s="12"/>
      <c r="C32" s="12"/>
      <c r="D32" s="12"/>
      <c r="E32" s="1"/>
      <c r="F32" s="1"/>
      <c r="G32" s="14"/>
      <c r="H32" s="21"/>
    </row>
    <row r="33" spans="2:9" x14ac:dyDescent="0.25">
      <c r="G33" s="14"/>
      <c r="H33" s="7"/>
    </row>
    <row r="34" spans="2:9" x14ac:dyDescent="0.25">
      <c r="B34" s="18" t="s">
        <v>32</v>
      </c>
      <c r="C34" s="18"/>
      <c r="D34" s="18"/>
      <c r="G34" s="14"/>
    </row>
    <row r="35" spans="2:9" x14ac:dyDescent="0.25">
      <c r="B35" s="11" t="s">
        <v>33</v>
      </c>
      <c r="C35" s="11"/>
      <c r="D35" s="11"/>
      <c r="G35" s="14"/>
    </row>
    <row r="36" spans="2:9" x14ac:dyDescent="0.25">
      <c r="B36" s="11" t="s">
        <v>36</v>
      </c>
      <c r="C36" s="11"/>
      <c r="D36" s="11"/>
    </row>
    <row r="37" spans="2:9" x14ac:dyDescent="0.25">
      <c r="B37" s="11" t="s">
        <v>37</v>
      </c>
      <c r="C37" s="11"/>
      <c r="D37" s="11"/>
    </row>
    <row r="38" spans="2:9" x14ac:dyDescent="0.25">
      <c r="B38" s="11" t="s">
        <v>38</v>
      </c>
      <c r="C38" s="11"/>
      <c r="D38" s="11"/>
    </row>
    <row r="39" spans="2:9" x14ac:dyDescent="0.25">
      <c r="B39" s="35" t="s">
        <v>39</v>
      </c>
      <c r="C39" s="35"/>
      <c r="D39" s="35"/>
      <c r="E39" s="35"/>
      <c r="F39" s="35"/>
      <c r="G39" s="35"/>
      <c r="H39" s="35"/>
      <c r="I39" s="35"/>
    </row>
    <row r="40" spans="2:9" x14ac:dyDescent="0.25">
      <c r="B40" s="19" t="s">
        <v>34</v>
      </c>
      <c r="C40" s="19"/>
      <c r="D40" s="19"/>
    </row>
  </sheetData>
  <mergeCells count="3">
    <mergeCell ref="C4:D4"/>
    <mergeCell ref="C20:D20"/>
    <mergeCell ref="B39:I39"/>
  </mergeCells>
  <hyperlinks>
    <hyperlink ref="B40" r:id="rId1" xr:uid="{B820A5D7-3CCC-40F9-AEC0-4D0BC60B08AB}"/>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September Choice Revenue Est</vt:lpstr>
      <vt:lpstr>November Choice Revenue Est</vt:lpstr>
      <vt:lpstr>February Choice Revenue Est</vt:lpstr>
      <vt:lpstr>May Choice Revenue 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Saqer</dc:creator>
  <cp:lastModifiedBy>Rob Kratoska</cp:lastModifiedBy>
  <dcterms:created xsi:type="dcterms:W3CDTF">2025-01-20T16:33:36Z</dcterms:created>
  <dcterms:modified xsi:type="dcterms:W3CDTF">2025-11-18T16:36:58Z</dcterms:modified>
</cp:coreProperties>
</file>