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I:\Templates\"/>
    </mc:Choice>
  </mc:AlternateContent>
  <xr:revisionPtr revIDLastSave="0" documentId="13_ncr:1_{ABFC4BD8-7183-495A-9EA2-D0A180F49FB5}" xr6:coauthVersionLast="47" xr6:coauthVersionMax="47" xr10:uidLastSave="{00000000-0000-0000-0000-000000000000}"/>
  <bookViews>
    <workbookView xWindow="12825" yWindow="-16395" windowWidth="29040" windowHeight="15720" xr2:uid="{32DD3361-2A24-4974-A54D-36AC5C1EF485}"/>
  </bookViews>
  <sheets>
    <sheet name="Allocation Data Entry" sheetId="3" r:id="rId1"/>
    <sheet name="Staff Allocations" sheetId="6" r:id="rId2"/>
    <sheet name="Allocations" sheetId="5" r:id="rId3"/>
    <sheet name="Drop Down Options" sheetId="4" state="hidden" r:id="rId4"/>
  </sheets>
  <definedNames>
    <definedName name="_xlnm.Print_Area" localSheetId="0">'Allocation Data Entry'!$B$1:$L$68</definedName>
    <definedName name="_xlnm.Print_Area" localSheetId="2">Allocations!$B$1:$L$19</definedName>
    <definedName name="_xlnm.Print_Area" localSheetId="1">'Staff Allocations'!$B$1:$L$45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" l="1"/>
  <c r="L19" i="6"/>
  <c r="L3" i="6"/>
  <c r="E89" i="3" l="1"/>
  <c r="F89" i="3"/>
  <c r="K89" i="3"/>
  <c r="E90" i="3"/>
  <c r="E91" i="3"/>
  <c r="F91" i="3"/>
  <c r="H91" i="3"/>
  <c r="H96" i="3"/>
  <c r="B96" i="3"/>
  <c r="B44" i="6" s="1"/>
  <c r="B95" i="3"/>
  <c r="B43" i="6" s="1"/>
  <c r="B94" i="3"/>
  <c r="B42" i="6" s="1"/>
  <c r="B93" i="3"/>
  <c r="B41" i="6" s="1"/>
  <c r="B92" i="3"/>
  <c r="B40" i="6" s="1"/>
  <c r="B91" i="3"/>
  <c r="B39" i="6" s="1"/>
  <c r="B90" i="3"/>
  <c r="B38" i="6" s="1"/>
  <c r="C97" i="3"/>
  <c r="B97" i="3"/>
  <c r="B45" i="6" s="1"/>
  <c r="C96" i="3"/>
  <c r="C95" i="3"/>
  <c r="C94" i="3"/>
  <c r="C93" i="3"/>
  <c r="C92" i="3"/>
  <c r="C91" i="3"/>
  <c r="C90" i="3"/>
  <c r="C89" i="3"/>
  <c r="B89" i="3"/>
  <c r="B37" i="6" s="1"/>
  <c r="C88" i="3"/>
  <c r="B88" i="3"/>
  <c r="B36" i="6" s="1"/>
  <c r="C87" i="3"/>
  <c r="B87" i="3"/>
  <c r="B35" i="6" s="1"/>
  <c r="C86" i="3"/>
  <c r="B86" i="3"/>
  <c r="B34" i="6" s="1"/>
  <c r="C85" i="3"/>
  <c r="B85" i="3"/>
  <c r="B33" i="6" s="1"/>
  <c r="C84" i="3"/>
  <c r="B84" i="3"/>
  <c r="B32" i="6" s="1"/>
  <c r="C83" i="3"/>
  <c r="B83" i="3"/>
  <c r="B31" i="6" s="1"/>
  <c r="C82" i="3"/>
  <c r="B82" i="3"/>
  <c r="B30" i="6" s="1"/>
  <c r="C81" i="3"/>
  <c r="B81" i="3"/>
  <c r="B29" i="6" s="1"/>
  <c r="C80" i="3"/>
  <c r="B80" i="3"/>
  <c r="B28" i="6" s="1"/>
  <c r="C79" i="3"/>
  <c r="B79" i="3"/>
  <c r="B27" i="6" s="1"/>
  <c r="C78" i="3"/>
  <c r="B78" i="3"/>
  <c r="B26" i="6" s="1"/>
  <c r="C76" i="3"/>
  <c r="B76" i="3"/>
  <c r="B24" i="6" s="1"/>
  <c r="C75" i="3"/>
  <c r="B75" i="3"/>
  <c r="B23" i="6" s="1"/>
  <c r="C74" i="3"/>
  <c r="B74" i="3"/>
  <c r="B22" i="6" s="1"/>
  <c r="C73" i="3"/>
  <c r="B73" i="3"/>
  <c r="B21" i="6" s="1"/>
  <c r="C77" i="3"/>
  <c r="B77" i="3"/>
  <c r="B25" i="6" s="1"/>
  <c r="K70" i="3"/>
  <c r="J70" i="3"/>
  <c r="I70" i="3"/>
  <c r="H70" i="3"/>
  <c r="G70" i="3"/>
  <c r="F70" i="3"/>
  <c r="E70" i="3"/>
  <c r="D70" i="3"/>
  <c r="L48" i="3"/>
  <c r="I77" i="3" s="1"/>
  <c r="L49" i="3"/>
  <c r="E78" i="3" s="1"/>
  <c r="L50" i="3"/>
  <c r="E79" i="3" s="1"/>
  <c r="L51" i="3"/>
  <c r="J80" i="3" s="1"/>
  <c r="L52" i="3"/>
  <c r="F81" i="3" s="1"/>
  <c r="L53" i="3"/>
  <c r="E82" i="3" s="1"/>
  <c r="L54" i="3"/>
  <c r="G83" i="3" s="1"/>
  <c r="L55" i="3"/>
  <c r="F84" i="3" s="1"/>
  <c r="L56" i="3"/>
  <c r="K85" i="3" s="1"/>
  <c r="L57" i="3"/>
  <c r="L58" i="3"/>
  <c r="L59" i="3"/>
  <c r="M59" i="3" s="1"/>
  <c r="L60" i="3"/>
  <c r="L61" i="3"/>
  <c r="M61" i="3" s="1"/>
  <c r="L68" i="3"/>
  <c r="J97" i="3" s="1"/>
  <c r="L67" i="3"/>
  <c r="M67" i="3" s="1"/>
  <c r="L66" i="3"/>
  <c r="E95" i="3" s="1"/>
  <c r="L65" i="3"/>
  <c r="F94" i="3" s="1"/>
  <c r="L64" i="3"/>
  <c r="I93" i="3" s="1"/>
  <c r="L63" i="3"/>
  <c r="I92" i="3" s="1"/>
  <c r="L62" i="3"/>
  <c r="G91" i="3" s="1"/>
  <c r="L47" i="3"/>
  <c r="F76" i="3" s="1"/>
  <c r="L46" i="3"/>
  <c r="L45" i="3"/>
  <c r="E74" i="3" s="1"/>
  <c r="L44" i="3"/>
  <c r="L43" i="3"/>
  <c r="F72" i="3" s="1"/>
  <c r="K41" i="3"/>
  <c r="J41" i="3"/>
  <c r="I41" i="3"/>
  <c r="H41" i="3"/>
  <c r="G41" i="3"/>
  <c r="F41" i="3"/>
  <c r="E41" i="3"/>
  <c r="D41" i="3"/>
  <c r="D22" i="3"/>
  <c r="L3" i="5"/>
  <c r="L32" i="3"/>
  <c r="K33" i="3" s="1"/>
  <c r="K22" i="3"/>
  <c r="J22" i="3"/>
  <c r="I22" i="3"/>
  <c r="H22" i="3"/>
  <c r="G22" i="3"/>
  <c r="F22" i="3"/>
  <c r="E22" i="3"/>
  <c r="L35" i="3"/>
  <c r="J36" i="3" s="1"/>
  <c r="L29" i="3"/>
  <c r="K30" i="3" s="1"/>
  <c r="L26" i="3"/>
  <c r="K27" i="3" s="1"/>
  <c r="L23" i="3"/>
  <c r="K24" i="3" s="1"/>
  <c r="I80" i="3" l="1"/>
  <c r="J77" i="3"/>
  <c r="H80" i="3"/>
  <c r="M49" i="3"/>
  <c r="M45" i="3"/>
  <c r="K78" i="3"/>
  <c r="D97" i="3"/>
  <c r="I97" i="3"/>
  <c r="J79" i="3"/>
  <c r="D3" i="6"/>
  <c r="D7" i="6"/>
  <c r="D19" i="6"/>
  <c r="E19" i="6"/>
  <c r="E7" i="6"/>
  <c r="E3" i="6"/>
  <c r="G19" i="6"/>
  <c r="G7" i="6"/>
  <c r="G3" i="6"/>
  <c r="I3" i="6"/>
  <c r="I19" i="6"/>
  <c r="I7" i="6"/>
  <c r="J19" i="6"/>
  <c r="J3" i="6"/>
  <c r="J7" i="6"/>
  <c r="K3" i="6"/>
  <c r="K9" i="6" s="1"/>
  <c r="K7" i="6"/>
  <c r="K19" i="6"/>
  <c r="F19" i="6"/>
  <c r="F7" i="6"/>
  <c r="F3" i="6"/>
  <c r="H7" i="6"/>
  <c r="H19" i="6"/>
  <c r="H3" i="6"/>
  <c r="F83" i="3"/>
  <c r="E83" i="3"/>
  <c r="M50" i="3"/>
  <c r="D96" i="3"/>
  <c r="F96" i="3"/>
  <c r="F93" i="3"/>
  <c r="J82" i="3"/>
  <c r="I79" i="3"/>
  <c r="M52" i="3"/>
  <c r="D95" i="3"/>
  <c r="E96" i="3"/>
  <c r="E93" i="3"/>
  <c r="G88" i="3"/>
  <c r="I82" i="3"/>
  <c r="F79" i="3"/>
  <c r="M53" i="3"/>
  <c r="D94" i="3"/>
  <c r="K92" i="3"/>
  <c r="H82" i="3"/>
  <c r="M54" i="3"/>
  <c r="D88" i="3"/>
  <c r="K94" i="3"/>
  <c r="J92" i="3"/>
  <c r="K84" i="3"/>
  <c r="G82" i="3"/>
  <c r="L82" i="3" s="1"/>
  <c r="M63" i="3"/>
  <c r="D83" i="3"/>
  <c r="J94" i="3"/>
  <c r="J84" i="3"/>
  <c r="F82" i="3"/>
  <c r="J78" i="3"/>
  <c r="H93" i="3"/>
  <c r="G96" i="3"/>
  <c r="K82" i="3"/>
  <c r="D82" i="3"/>
  <c r="G93" i="3"/>
  <c r="M64" i="3"/>
  <c r="I94" i="3"/>
  <c r="I84" i="3"/>
  <c r="M65" i="3"/>
  <c r="D78" i="3"/>
  <c r="H94" i="3"/>
  <c r="E84" i="3"/>
  <c r="H81" i="3"/>
  <c r="E94" i="3"/>
  <c r="K97" i="3"/>
  <c r="G94" i="3"/>
  <c r="L94" i="3" s="1"/>
  <c r="K83" i="3"/>
  <c r="G81" i="3"/>
  <c r="G76" i="3"/>
  <c r="J83" i="3"/>
  <c r="E73" i="3"/>
  <c r="M44" i="3"/>
  <c r="F73" i="3"/>
  <c r="G73" i="3"/>
  <c r="H73" i="3"/>
  <c r="D73" i="3"/>
  <c r="I73" i="3"/>
  <c r="G89" i="3"/>
  <c r="H89" i="3"/>
  <c r="I89" i="3"/>
  <c r="J89" i="3"/>
  <c r="D89" i="3"/>
  <c r="E77" i="3"/>
  <c r="M48" i="3"/>
  <c r="F77" i="3"/>
  <c r="G77" i="3"/>
  <c r="H77" i="3"/>
  <c r="K77" i="3"/>
  <c r="D3" i="5"/>
  <c r="E75" i="3"/>
  <c r="F75" i="3"/>
  <c r="I75" i="3"/>
  <c r="J75" i="3"/>
  <c r="D75" i="3"/>
  <c r="M46" i="3"/>
  <c r="K75" i="3"/>
  <c r="E87" i="3"/>
  <c r="F87" i="3"/>
  <c r="G87" i="3"/>
  <c r="H87" i="3"/>
  <c r="K87" i="3"/>
  <c r="M58" i="3"/>
  <c r="I87" i="3"/>
  <c r="H75" i="3"/>
  <c r="H76" i="3"/>
  <c r="I76" i="3"/>
  <c r="J76" i="3"/>
  <c r="K76" i="3"/>
  <c r="M47" i="3"/>
  <c r="D76" i="3"/>
  <c r="J86" i="3"/>
  <c r="M57" i="3"/>
  <c r="K86" i="3"/>
  <c r="H86" i="3"/>
  <c r="I86" i="3"/>
  <c r="D86" i="3"/>
  <c r="G86" i="3"/>
  <c r="G75" i="3"/>
  <c r="M60" i="3"/>
  <c r="F86" i="3"/>
  <c r="D77" i="3"/>
  <c r="E86" i="3"/>
  <c r="K73" i="3"/>
  <c r="J73" i="3"/>
  <c r="H3" i="5"/>
  <c r="G95" i="3"/>
  <c r="H95" i="3"/>
  <c r="I95" i="3"/>
  <c r="J95" i="3"/>
  <c r="F95" i="3"/>
  <c r="L95" i="3" s="1"/>
  <c r="K95" i="3"/>
  <c r="I81" i="3"/>
  <c r="J81" i="3"/>
  <c r="K81" i="3"/>
  <c r="D81" i="3"/>
  <c r="E81" i="3"/>
  <c r="L81" i="3" s="1"/>
  <c r="M66" i="3"/>
  <c r="J74" i="3"/>
  <c r="K74" i="3"/>
  <c r="F74" i="3"/>
  <c r="G74" i="3"/>
  <c r="H74" i="3"/>
  <c r="I74" i="3"/>
  <c r="D74" i="3"/>
  <c r="H88" i="3"/>
  <c r="I88" i="3"/>
  <c r="J88" i="3"/>
  <c r="K88" i="3"/>
  <c r="E88" i="3"/>
  <c r="L88" i="3" s="1"/>
  <c r="F88" i="3"/>
  <c r="D87" i="3"/>
  <c r="J87" i="3"/>
  <c r="E76" i="3"/>
  <c r="K91" i="3"/>
  <c r="D91" i="3"/>
  <c r="E85" i="3"/>
  <c r="M56" i="3"/>
  <c r="F85" i="3"/>
  <c r="G85" i="3"/>
  <c r="H85" i="3"/>
  <c r="D90" i="3"/>
  <c r="K90" i="3"/>
  <c r="J85" i="3"/>
  <c r="K80" i="3"/>
  <c r="E3" i="5"/>
  <c r="E92" i="3"/>
  <c r="D92" i="3"/>
  <c r="F92" i="3"/>
  <c r="G92" i="3"/>
  <c r="M55" i="3"/>
  <c r="J90" i="3"/>
  <c r="I85" i="3"/>
  <c r="I3" i="5"/>
  <c r="M51" i="3"/>
  <c r="E80" i="3"/>
  <c r="D80" i="3"/>
  <c r="F80" i="3"/>
  <c r="G80" i="3"/>
  <c r="D85" i="3"/>
  <c r="K96" i="3"/>
  <c r="H92" i="3"/>
  <c r="H84" i="3"/>
  <c r="J3" i="5"/>
  <c r="E97" i="3"/>
  <c r="M68" i="3"/>
  <c r="F97" i="3"/>
  <c r="G97" i="3"/>
  <c r="H97" i="3"/>
  <c r="K79" i="3"/>
  <c r="D79" i="3"/>
  <c r="M62" i="3"/>
  <c r="D84" i="3"/>
  <c r="J96" i="3"/>
  <c r="J91" i="3"/>
  <c r="G84" i="3"/>
  <c r="H79" i="3"/>
  <c r="K3" i="5"/>
  <c r="K5" i="5" s="1"/>
  <c r="F90" i="3"/>
  <c r="G90" i="3"/>
  <c r="H90" i="3"/>
  <c r="I90" i="3"/>
  <c r="F78" i="3"/>
  <c r="G78" i="3"/>
  <c r="H78" i="3"/>
  <c r="I78" i="3"/>
  <c r="I96" i="3"/>
  <c r="I91" i="3"/>
  <c r="G79" i="3"/>
  <c r="D93" i="3"/>
  <c r="K93" i="3"/>
  <c r="I83" i="3"/>
  <c r="J93" i="3"/>
  <c r="H83" i="3"/>
  <c r="F3" i="5"/>
  <c r="G3" i="5"/>
  <c r="D72" i="3"/>
  <c r="G72" i="3"/>
  <c r="H72" i="3"/>
  <c r="I72" i="3"/>
  <c r="J72" i="3"/>
  <c r="M43" i="3"/>
  <c r="K72" i="3"/>
  <c r="E72" i="3"/>
  <c r="H27" i="3"/>
  <c r="G27" i="3"/>
  <c r="D33" i="3"/>
  <c r="E33" i="3"/>
  <c r="F33" i="3"/>
  <c r="G33" i="3"/>
  <c r="H33" i="3"/>
  <c r="I33" i="3"/>
  <c r="J33" i="3"/>
  <c r="K36" i="3"/>
  <c r="D36" i="3"/>
  <c r="E36" i="3"/>
  <c r="F36" i="3"/>
  <c r="G36" i="3"/>
  <c r="H36" i="3"/>
  <c r="I36" i="3"/>
  <c r="D30" i="3"/>
  <c r="E30" i="3"/>
  <c r="F30" i="3"/>
  <c r="J30" i="3"/>
  <c r="G30" i="3"/>
  <c r="H30" i="3"/>
  <c r="I30" i="3"/>
  <c r="D27" i="3"/>
  <c r="E27" i="3"/>
  <c r="F27" i="3"/>
  <c r="I27" i="3"/>
  <c r="J27" i="3"/>
  <c r="D24" i="3"/>
  <c r="E24" i="3"/>
  <c r="J24" i="3"/>
  <c r="F24" i="3"/>
  <c r="G24" i="3"/>
  <c r="H24" i="3"/>
  <c r="I24" i="3"/>
  <c r="F7" i="5" l="1"/>
  <c r="L78" i="3"/>
  <c r="L74" i="3"/>
  <c r="H7" i="5"/>
  <c r="K10" i="6"/>
  <c r="K4" i="6"/>
  <c r="K6" i="5"/>
  <c r="D7" i="5"/>
  <c r="K7" i="5"/>
  <c r="K30" i="6"/>
  <c r="H23" i="6"/>
  <c r="H27" i="6"/>
  <c r="H32" i="6"/>
  <c r="H35" i="6"/>
  <c r="H38" i="6"/>
  <c r="H41" i="6"/>
  <c r="H44" i="6"/>
  <c r="H15" i="6"/>
  <c r="H16" i="6"/>
  <c r="H14" i="6"/>
  <c r="H22" i="6"/>
  <c r="H26" i="6"/>
  <c r="H31" i="6"/>
  <c r="H34" i="6"/>
  <c r="H37" i="6"/>
  <c r="H40" i="6"/>
  <c r="H43" i="6"/>
  <c r="H21" i="6"/>
  <c r="H45" i="6"/>
  <c r="H25" i="6"/>
  <c r="H28" i="6"/>
  <c r="H33" i="6"/>
  <c r="H36" i="6"/>
  <c r="H39" i="6"/>
  <c r="H42" i="6"/>
  <c r="D22" i="6"/>
  <c r="D26" i="6"/>
  <c r="D31" i="6"/>
  <c r="D34" i="6"/>
  <c r="D37" i="6"/>
  <c r="D40" i="6"/>
  <c r="D43" i="6"/>
  <c r="D14" i="6"/>
  <c r="D15" i="6"/>
  <c r="D25" i="6"/>
  <c r="D28" i="6"/>
  <c r="D33" i="6"/>
  <c r="D36" i="6"/>
  <c r="D39" i="6"/>
  <c r="D42" i="6"/>
  <c r="D21" i="6"/>
  <c r="D16" i="6"/>
  <c r="D23" i="6"/>
  <c r="D27" i="6"/>
  <c r="D32" i="6"/>
  <c r="D35" i="6"/>
  <c r="D38" i="6"/>
  <c r="D41" i="6"/>
  <c r="D44" i="6"/>
  <c r="D45" i="6"/>
  <c r="K8" i="5"/>
  <c r="E22" i="6"/>
  <c r="E26" i="6"/>
  <c r="E31" i="6"/>
  <c r="E34" i="6"/>
  <c r="E37" i="6"/>
  <c r="E40" i="6"/>
  <c r="E43" i="6"/>
  <c r="E15" i="6"/>
  <c r="E38" i="6"/>
  <c r="E16" i="6"/>
  <c r="E27" i="6"/>
  <c r="E25" i="6"/>
  <c r="E28" i="6"/>
  <c r="E33" i="6"/>
  <c r="E36" i="6"/>
  <c r="E39" i="6"/>
  <c r="E42" i="6"/>
  <c r="E32" i="6"/>
  <c r="E35" i="6"/>
  <c r="E41" i="6"/>
  <c r="E21" i="6"/>
  <c r="E23" i="6"/>
  <c r="E44" i="6"/>
  <c r="E14" i="6"/>
  <c r="E45" i="6"/>
  <c r="I7" i="5"/>
  <c r="J19" i="5"/>
  <c r="J16" i="5"/>
  <c r="J13" i="5"/>
  <c r="J10" i="5"/>
  <c r="J17" i="5"/>
  <c r="J14" i="5"/>
  <c r="J11" i="5"/>
  <c r="J18" i="5"/>
  <c r="J15" i="5"/>
  <c r="J12" i="5"/>
  <c r="J9" i="5"/>
  <c r="H19" i="5"/>
  <c r="H16" i="5"/>
  <c r="H13" i="5"/>
  <c r="H10" i="5"/>
  <c r="H17" i="5"/>
  <c r="H14" i="5"/>
  <c r="H11" i="5"/>
  <c r="H18" i="5"/>
  <c r="H15" i="5"/>
  <c r="H12" i="5"/>
  <c r="H9" i="5"/>
  <c r="K16" i="6"/>
  <c r="K40" i="6"/>
  <c r="K36" i="6"/>
  <c r="K23" i="6"/>
  <c r="K27" i="6"/>
  <c r="K32" i="6"/>
  <c r="K35" i="6"/>
  <c r="K38" i="6"/>
  <c r="K41" i="6"/>
  <c r="K44" i="6"/>
  <c r="K34" i="6"/>
  <c r="K28" i="6"/>
  <c r="K45" i="6"/>
  <c r="K21" i="6"/>
  <c r="K14" i="6"/>
  <c r="K43" i="6"/>
  <c r="K25" i="6"/>
  <c r="K42" i="6"/>
  <c r="K33" i="6"/>
  <c r="K37" i="6"/>
  <c r="K22" i="6"/>
  <c r="K26" i="6"/>
  <c r="K31" i="6"/>
  <c r="K39" i="6"/>
  <c r="K15" i="6"/>
  <c r="K19" i="5"/>
  <c r="K16" i="5"/>
  <c r="K13" i="5"/>
  <c r="K10" i="5"/>
  <c r="K17" i="5"/>
  <c r="K14" i="5"/>
  <c r="K11" i="5"/>
  <c r="K18" i="5"/>
  <c r="K15" i="5"/>
  <c r="K12" i="5"/>
  <c r="K9" i="5"/>
  <c r="I23" i="6"/>
  <c r="I27" i="6"/>
  <c r="I32" i="6"/>
  <c r="I35" i="6"/>
  <c r="I38" i="6"/>
  <c r="I41" i="6"/>
  <c r="I44" i="6"/>
  <c r="I16" i="6"/>
  <c r="I33" i="6"/>
  <c r="I14" i="6"/>
  <c r="I25" i="6"/>
  <c r="I42" i="6"/>
  <c r="I22" i="6"/>
  <c r="I26" i="6"/>
  <c r="I31" i="6"/>
  <c r="I34" i="6"/>
  <c r="I37" i="6"/>
  <c r="I40" i="6"/>
  <c r="I43" i="6"/>
  <c r="I36" i="6"/>
  <c r="I45" i="6"/>
  <c r="I21" i="6"/>
  <c r="I28" i="6"/>
  <c r="I39" i="6"/>
  <c r="I15" i="6"/>
  <c r="K24" i="6"/>
  <c r="I19" i="5"/>
  <c r="I16" i="5"/>
  <c r="I13" i="5"/>
  <c r="I10" i="5"/>
  <c r="I17" i="5"/>
  <c r="I14" i="5"/>
  <c r="I11" i="5"/>
  <c r="I18" i="5"/>
  <c r="I15" i="5"/>
  <c r="I12" i="5"/>
  <c r="I9" i="5"/>
  <c r="G18" i="5"/>
  <c r="G15" i="5"/>
  <c r="G12" i="5"/>
  <c r="G9" i="5"/>
  <c r="G19" i="5"/>
  <c r="G16" i="5"/>
  <c r="G13" i="5"/>
  <c r="G10" i="5"/>
  <c r="G17" i="5"/>
  <c r="G14" i="5"/>
  <c r="G11" i="5"/>
  <c r="D18" i="5"/>
  <c r="D15" i="5"/>
  <c r="D12" i="5"/>
  <c r="D9" i="5"/>
  <c r="D19" i="5"/>
  <c r="D16" i="5"/>
  <c r="D13" i="5"/>
  <c r="D10" i="5"/>
  <c r="D17" i="5"/>
  <c r="D14" i="5"/>
  <c r="D11" i="5"/>
  <c r="G7" i="5"/>
  <c r="F15" i="6"/>
  <c r="F22" i="6"/>
  <c r="F26" i="6"/>
  <c r="F31" i="6"/>
  <c r="F34" i="6"/>
  <c r="F37" i="6"/>
  <c r="F40" i="6"/>
  <c r="F43" i="6"/>
  <c r="F23" i="6"/>
  <c r="F21" i="6"/>
  <c r="F32" i="6"/>
  <c r="F41" i="6"/>
  <c r="F35" i="6"/>
  <c r="F16" i="6"/>
  <c r="F42" i="6"/>
  <c r="F14" i="6"/>
  <c r="F27" i="6"/>
  <c r="F44" i="6"/>
  <c r="F25" i="6"/>
  <c r="F28" i="6"/>
  <c r="F33" i="6"/>
  <c r="F36" i="6"/>
  <c r="F39" i="6"/>
  <c r="F38" i="6"/>
  <c r="F45" i="6"/>
  <c r="G15" i="6"/>
  <c r="G14" i="6"/>
  <c r="G23" i="6"/>
  <c r="G22" i="6"/>
  <c r="G26" i="6"/>
  <c r="G31" i="6"/>
  <c r="G34" i="6"/>
  <c r="G37" i="6"/>
  <c r="G40" i="6"/>
  <c r="G43" i="6"/>
  <c r="G42" i="6"/>
  <c r="G44" i="6"/>
  <c r="G16" i="6"/>
  <c r="G36" i="6"/>
  <c r="G33" i="6"/>
  <c r="G35" i="6"/>
  <c r="G41" i="6"/>
  <c r="G25" i="6"/>
  <c r="G28" i="6"/>
  <c r="G39" i="6"/>
  <c r="G32" i="6"/>
  <c r="G45" i="6"/>
  <c r="G21" i="6"/>
  <c r="G27" i="6"/>
  <c r="G38" i="6"/>
  <c r="K12" i="6"/>
  <c r="K13" i="6"/>
  <c r="J16" i="6"/>
  <c r="J41" i="6"/>
  <c r="J44" i="6"/>
  <c r="J23" i="6"/>
  <c r="J27" i="6"/>
  <c r="J32" i="6"/>
  <c r="J35" i="6"/>
  <c r="J38" i="6"/>
  <c r="J15" i="6"/>
  <c r="J36" i="6"/>
  <c r="J40" i="6"/>
  <c r="J43" i="6"/>
  <c r="J42" i="6"/>
  <c r="J45" i="6"/>
  <c r="J21" i="6"/>
  <c r="J14" i="6"/>
  <c r="J22" i="6"/>
  <c r="J26" i="6"/>
  <c r="J31" i="6"/>
  <c r="J34" i="6"/>
  <c r="J37" i="6"/>
  <c r="J25" i="6"/>
  <c r="J28" i="6"/>
  <c r="J33" i="6"/>
  <c r="J39" i="6"/>
  <c r="F18" i="5"/>
  <c r="F15" i="5"/>
  <c r="F12" i="5"/>
  <c r="F9" i="5"/>
  <c r="F19" i="5"/>
  <c r="F16" i="5"/>
  <c r="F13" i="5"/>
  <c r="F10" i="5"/>
  <c r="F17" i="5"/>
  <c r="F14" i="5"/>
  <c r="F11" i="5"/>
  <c r="K11" i="6"/>
  <c r="K4" i="5"/>
  <c r="E18" i="5"/>
  <c r="E15" i="5"/>
  <c r="E12" i="5"/>
  <c r="E9" i="5"/>
  <c r="E19" i="5"/>
  <c r="E16" i="5"/>
  <c r="E13" i="5"/>
  <c r="E10" i="5"/>
  <c r="E17" i="5"/>
  <c r="E14" i="5"/>
  <c r="E11" i="5"/>
  <c r="E7" i="5"/>
  <c r="K29" i="6"/>
  <c r="J7" i="5"/>
  <c r="J4" i="5"/>
  <c r="J12" i="6"/>
  <c r="J9" i="6"/>
  <c r="J24" i="6"/>
  <c r="I24" i="6"/>
  <c r="I4" i="5"/>
  <c r="I12" i="6"/>
  <c r="I9" i="6"/>
  <c r="H24" i="6"/>
  <c r="H12" i="6"/>
  <c r="H4" i="5"/>
  <c r="H9" i="6"/>
  <c r="G12" i="6"/>
  <c r="G4" i="5"/>
  <c r="G9" i="6"/>
  <c r="G24" i="6"/>
  <c r="E9" i="6"/>
  <c r="E4" i="5"/>
  <c r="E12" i="6"/>
  <c r="E24" i="6"/>
  <c r="F9" i="6"/>
  <c r="F4" i="5"/>
  <c r="F12" i="6"/>
  <c r="F24" i="6"/>
  <c r="D4" i="5"/>
  <c r="D24" i="6"/>
  <c r="D9" i="6"/>
  <c r="D12" i="6"/>
  <c r="I8" i="5"/>
  <c r="I30" i="6"/>
  <c r="I5" i="5"/>
  <c r="G5" i="5"/>
  <c r="G30" i="6"/>
  <c r="G8" i="5"/>
  <c r="J8" i="5"/>
  <c r="J5" i="5"/>
  <c r="J30" i="6"/>
  <c r="E5" i="5"/>
  <c r="E30" i="6"/>
  <c r="E8" i="5"/>
  <c r="H8" i="5"/>
  <c r="H30" i="6"/>
  <c r="H5" i="5"/>
  <c r="F5" i="5"/>
  <c r="F30" i="6"/>
  <c r="F8" i="5"/>
  <c r="D5" i="5"/>
  <c r="D30" i="6"/>
  <c r="D8" i="5"/>
  <c r="J6" i="5"/>
  <c r="J13" i="6"/>
  <c r="J4" i="6"/>
  <c r="J10" i="6"/>
  <c r="I6" i="5"/>
  <c r="I13" i="6"/>
  <c r="I4" i="6"/>
  <c r="I10" i="6"/>
  <c r="G10" i="6"/>
  <c r="G6" i="5"/>
  <c r="G13" i="6"/>
  <c r="G4" i="6"/>
  <c r="H6" i="5"/>
  <c r="H13" i="6"/>
  <c r="H4" i="6"/>
  <c r="H10" i="6"/>
  <c r="D10" i="6"/>
  <c r="D6" i="5"/>
  <c r="D13" i="6"/>
  <c r="D4" i="6"/>
  <c r="E10" i="6"/>
  <c r="E6" i="5"/>
  <c r="E13" i="6"/>
  <c r="E4" i="6"/>
  <c r="F10" i="6"/>
  <c r="F4" i="6"/>
  <c r="F6" i="5"/>
  <c r="F13" i="6"/>
  <c r="I11" i="6"/>
  <c r="I29" i="6"/>
  <c r="H29" i="6"/>
  <c r="H11" i="6"/>
  <c r="G29" i="6"/>
  <c r="G11" i="6"/>
  <c r="F29" i="6"/>
  <c r="F11" i="6"/>
  <c r="J11" i="6"/>
  <c r="J29" i="6"/>
  <c r="E11" i="6"/>
  <c r="E29" i="6"/>
  <c r="D11" i="6"/>
  <c r="D29" i="6"/>
  <c r="L80" i="3"/>
  <c r="L92" i="3"/>
  <c r="L96" i="3"/>
  <c r="L97" i="3"/>
  <c r="L91" i="3"/>
  <c r="L89" i="3"/>
  <c r="L84" i="3"/>
  <c r="L76" i="3"/>
  <c r="L90" i="3"/>
  <c r="L72" i="3"/>
  <c r="L83" i="3"/>
  <c r="L79" i="3"/>
  <c r="L93" i="3"/>
  <c r="L85" i="3"/>
  <c r="L87" i="3"/>
  <c r="L77" i="3"/>
  <c r="L86" i="3"/>
  <c r="L75" i="3"/>
  <c r="L73" i="3"/>
  <c r="L33" i="3"/>
  <c r="L27" i="3"/>
  <c r="L30" i="3"/>
  <c r="L36" i="3"/>
  <c r="L24" i="3"/>
  <c r="L7" i="5" l="1"/>
  <c r="L14" i="6"/>
  <c r="L25" i="6"/>
  <c r="L26" i="6"/>
  <c r="L15" i="5"/>
  <c r="L5" i="5"/>
  <c r="L11" i="5"/>
  <c r="L38" i="6"/>
  <c r="L10" i="5"/>
  <c r="L13" i="5"/>
  <c r="L12" i="5"/>
  <c r="L23" i="6"/>
  <c r="L19" i="5"/>
  <c r="L41" i="6"/>
  <c r="L15" i="6"/>
  <c r="L16" i="6"/>
  <c r="L13" i="6"/>
  <c r="L33" i="6"/>
  <c r="L30" i="6"/>
  <c r="L27" i="6"/>
  <c r="L22" i="6"/>
  <c r="L34" i="6"/>
  <c r="L28" i="6"/>
  <c r="L4" i="5"/>
  <c r="L14" i="5"/>
  <c r="L16" i="5"/>
  <c r="L18" i="5"/>
  <c r="L9" i="5"/>
  <c r="L17" i="5"/>
  <c r="L6" i="5"/>
  <c r="L10" i="6"/>
  <c r="L36" i="6"/>
  <c r="L21" i="6"/>
  <c r="L31" i="6"/>
  <c r="L42" i="6"/>
  <c r="L37" i="6"/>
  <c r="L29" i="6"/>
  <c r="L43" i="6"/>
  <c r="L32" i="6"/>
  <c r="L45" i="6"/>
  <c r="L35" i="6"/>
  <c r="L39" i="6"/>
  <c r="L40" i="6"/>
  <c r="L44" i="6"/>
  <c r="L9" i="6"/>
  <c r="L12" i="6"/>
  <c r="L4" i="6"/>
  <c r="L8" i="5"/>
  <c r="L24" i="6"/>
  <c r="L1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Kratoska</author>
  </authors>
  <commentList>
    <comment ref="M42" authorId="0" shapeId="0" xr:uid="{C3D66AD3-88F2-424A-BB4D-312A11579512}">
      <text>
        <r>
          <rPr>
            <b/>
            <sz val="9"/>
            <color indexed="81"/>
            <rFont val="Tahoma"/>
            <charset val="1"/>
          </rPr>
          <t>Rob Kratoska:</t>
        </r>
        <r>
          <rPr>
            <sz val="9"/>
            <color indexed="81"/>
            <rFont val="Tahoma"/>
            <charset val="1"/>
          </rPr>
          <t xml:space="preserve">
FTE: Full Time Equivalent
Total weekly hours over 40 will count as 1.0 FTE.</t>
        </r>
      </text>
    </comment>
  </commentList>
</comments>
</file>

<file path=xl/sharedStrings.xml><?xml version="1.0" encoding="utf-8"?>
<sst xmlns="http://schemas.openxmlformats.org/spreadsheetml/2006/main" count="191" uniqueCount="95">
  <si>
    <t>Parish A</t>
  </si>
  <si>
    <t>Parish B</t>
  </si>
  <si>
    <t>Parish C</t>
  </si>
  <si>
    <t>Parish D</t>
  </si>
  <si>
    <t>Parish E</t>
  </si>
  <si>
    <t>Parish F</t>
  </si>
  <si>
    <t>Parish G</t>
  </si>
  <si>
    <t>Parish H</t>
  </si>
  <si>
    <t>Category</t>
  </si>
  <si>
    <t>Allocation - Data Inputs</t>
  </si>
  <si>
    <t>Enter MPM Territory Name:</t>
  </si>
  <si>
    <t>Please enter in Parish Names:</t>
  </si>
  <si>
    <t>Parish Name</t>
  </si>
  <si>
    <t>ex.</t>
  </si>
  <si>
    <t>St Adelina</t>
  </si>
  <si>
    <t>Enter data in the yellow highlighted cells for each parish for the allocations.  If you are not planning on using a particular allocation type, you do not need to enter in data for that allocation.</t>
  </si>
  <si>
    <t>Allocation Type</t>
  </si>
  <si>
    <t>Total</t>
  </si>
  <si>
    <t>Square Footage of Building Space</t>
  </si>
  <si>
    <t>Square Footage</t>
  </si>
  <si>
    <t># of Registered Parishioners as of</t>
  </si>
  <si>
    <t># of Registered Parishioners</t>
  </si>
  <si>
    <t>Mass Census as of</t>
  </si>
  <si>
    <t>Mass Census</t>
  </si>
  <si>
    <t># of Weekly Masses</t>
  </si>
  <si>
    <t># of Weekly Masses at Each Location</t>
  </si>
  <si>
    <t>Parish Income for FY ending June</t>
  </si>
  <si>
    <t>Parish Income</t>
  </si>
  <si>
    <t>If the parish plans to allocate staff based on estimated hours spent supporting each parish location, please fill out the following table.</t>
  </si>
  <si>
    <t>Employee Name</t>
  </si>
  <si>
    <t>Job Title</t>
  </si>
  <si>
    <t>Hours</t>
  </si>
  <si>
    <t>FTE</t>
  </si>
  <si>
    <t>ex. Jane Doe</t>
  </si>
  <si>
    <t>Admin Assistant</t>
  </si>
  <si>
    <t>Staff Allocations</t>
  </si>
  <si>
    <t>Allocation Type
(Select from Drop Down Options)</t>
  </si>
  <si>
    <t>Allocate all employees using same method</t>
  </si>
  <si>
    <t>Allocate employees by category:</t>
  </si>
  <si>
    <t>Priest Salaries &amp; Benefits</t>
  </si>
  <si>
    <t>Administrative Staff Salaries &amp; Benefits</t>
  </si>
  <si>
    <t>Buildings &amp; Grounds Staff Salaries &amp; Benefits</t>
  </si>
  <si>
    <t>Liturgical Staff Salaries &amp; Benefits</t>
  </si>
  <si>
    <t>Religious Ed Staff Salaries &amp; Benefits</t>
  </si>
  <si>
    <t>Other 1</t>
  </si>
  <si>
    <t>Allocation Options</t>
  </si>
  <si>
    <t>Other 2</t>
  </si>
  <si>
    <t>Other 3</t>
  </si>
  <si>
    <t>Allocate employees individually:</t>
  </si>
  <si>
    <t>Estimated Hours Worked Supporting Each Parish</t>
  </si>
  <si>
    <t>Non-Staff Allocations</t>
  </si>
  <si>
    <t>Mass Stipends</t>
  </si>
  <si>
    <t>Liturgical books, aides, etc</t>
  </si>
  <si>
    <t>Religious Education Expenses</t>
  </si>
  <si>
    <t>Fundraisers</t>
  </si>
  <si>
    <t>Church Decorations</t>
  </si>
  <si>
    <t>Other 4</t>
  </si>
  <si>
    <t>Other 5</t>
  </si>
  <si>
    <t>Other 6</t>
  </si>
  <si>
    <t>Other 7</t>
  </si>
  <si>
    <t>Other 8</t>
  </si>
  <si>
    <t xml:space="preserve">Other 9 </t>
  </si>
  <si>
    <t>Other 10</t>
  </si>
  <si>
    <t>Other 11</t>
  </si>
  <si>
    <t>Select Month</t>
  </si>
  <si>
    <t>Select Year</t>
  </si>
  <si>
    <t>No</t>
  </si>
  <si>
    <t>Yes</t>
  </si>
  <si>
    <t>Select Option</t>
  </si>
  <si>
    <t>Mass Stipend Amt</t>
  </si>
  <si>
    <t>July</t>
  </si>
  <si>
    <t>August</t>
  </si>
  <si>
    <t>September</t>
  </si>
  <si>
    <t>October</t>
  </si>
  <si>
    <t>NA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</si>
  <si>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</si>
  <si>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</si>
  <si>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</si>
  <si>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</si>
  <si>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</si>
  <si>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</si>
  <si>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</si>
  <si>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</si>
  <si>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&lt;&lt;Enter Territory Name&gt;&gt;</t>
  </si>
  <si>
    <t>&lt;&lt;Enter Date&gt;&gt;</t>
  </si>
  <si>
    <t>&lt;&lt;Enter Year&gt;&gt;</t>
  </si>
  <si>
    <t>This tab allows for inputs to calculate allocations across parish entities.  If a school is included, it may be listed under one of the default parish names.</t>
  </si>
  <si>
    <t>&lt;&lt;Parish 2 Name&gt;&gt;</t>
  </si>
  <si>
    <t>&lt;&lt;Parish 1 Name&gt;&gt;</t>
  </si>
  <si>
    <t>&lt;&lt;Parish 3 Name&gt;&gt;</t>
  </si>
  <si>
    <t>&lt;&lt;Parish 4 Name&gt;&gt;</t>
  </si>
  <si>
    <t>&lt;&lt;Parish 5 Name&gt;&gt;</t>
  </si>
  <si>
    <t>&lt;&lt;Parish 6 Name&gt;&gt;</t>
  </si>
  <si>
    <t>&lt;&lt;Parish 7 Name&gt;&gt;</t>
  </si>
  <si>
    <t>&lt;&lt;Parish 8 Name&gt;&gt;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</si>
</sst>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3" tint="0.249977111117893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3" tint="0.249977111117893"/>
      </bottom>
      <diagonal/>
    </border>
    <border>
      <left/>
      <right/>
      <top style="medium">
        <color indexed="64"/>
      </top>
      <bottom style="thin">
        <color theme="3" tint="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3" tint="0.249977111117893"/>
      </bottom>
      <diagonal/>
    </border>
    <border>
      <left style="medium">
        <color theme="3" tint="0.249977111117893"/>
      </left>
      <right/>
      <top style="medium">
        <color theme="3" tint="0.249977111117893"/>
      </top>
      <bottom/>
      <diagonal/>
    </border>
    <border>
      <left/>
      <right/>
      <top style="medium">
        <color theme="3" tint="0.249977111117893"/>
      </top>
      <bottom/>
      <diagonal/>
    </border>
    <border>
      <left/>
      <right style="medium">
        <color theme="3" tint="0.249977111117893"/>
      </right>
      <top style="medium">
        <color theme="3" tint="0.249977111117893"/>
      </top>
      <bottom/>
      <diagonal/>
    </border>
    <border>
      <left style="medium">
        <color theme="3" tint="0.249977111117893"/>
      </left>
      <right/>
      <top/>
      <bottom/>
      <diagonal/>
    </border>
    <border>
      <left/>
      <right style="medium">
        <color theme="3" tint="0.249977111117893"/>
      </right>
      <top/>
      <bottom/>
      <diagonal/>
    </border>
    <border>
      <left style="medium">
        <color theme="3" tint="0.249977111117893"/>
      </left>
      <right/>
      <top/>
      <bottom style="medium">
        <color theme="3" tint="0.249977111117893"/>
      </bottom>
      <diagonal/>
    </border>
    <border>
      <left/>
      <right/>
      <top/>
      <bottom style="medium">
        <color theme="3" tint="0.249977111117893"/>
      </bottom>
      <diagonal/>
    </border>
    <border>
      <left/>
      <right style="medium">
        <color theme="3" tint="0.249977111117893"/>
      </right>
      <top/>
      <bottom style="medium">
        <color theme="3" tint="0.249977111117893"/>
      </bottom>
      <diagonal/>
    </border>
    <border>
      <left style="medium">
        <color theme="3" tint="0.249977111117893"/>
      </left>
      <right/>
      <top/>
      <bottom style="thin">
        <color theme="3" tint="0.249977111117893"/>
      </bottom>
      <diagonal/>
    </border>
    <border>
      <left/>
      <right/>
      <top/>
      <bottom style="thin">
        <color theme="3" tint="0.249977111117893"/>
      </bottom>
      <diagonal/>
    </border>
    <border>
      <left/>
      <right style="medium">
        <color theme="3" tint="0.249977111117893"/>
      </right>
      <top/>
      <bottom style="thin">
        <color theme="3" tint="0.249977111117893"/>
      </bottom>
      <diagonal/>
    </border>
    <border>
      <left/>
      <right/>
      <top style="thin">
        <color theme="3" tint="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theme="3" tint="0.249977111117893"/>
      </bottom>
      <diagonal/>
    </border>
    <border>
      <left style="medium">
        <color rgb="FF0070C0"/>
      </left>
      <right/>
      <top style="thin">
        <color theme="3" tint="0.249977111117893"/>
      </top>
      <bottom/>
      <diagonal/>
    </border>
    <border>
      <left/>
      <right style="medium">
        <color rgb="FF0070C0"/>
      </right>
      <top style="thin">
        <color theme="3" tint="0.249977111117893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3" xfId="0" applyFont="1" applyBorder="1"/>
    <xf numFmtId="165" fontId="0" fillId="0" borderId="4" xfId="1" applyNumberFormat="1" applyFont="1" applyBorder="1"/>
    <xf numFmtId="164" fontId="0" fillId="0" borderId="0" xfId="3" applyNumberFormat="1" applyFont="1" applyBorder="1" applyAlignment="1">
      <alignment horizontal="center"/>
    </xf>
    <xf numFmtId="9" fontId="0" fillId="0" borderId="4" xfId="3" applyFont="1" applyBorder="1"/>
    <xf numFmtId="0" fontId="0" fillId="0" borderId="6" xfId="0" applyBorder="1"/>
    <xf numFmtId="164" fontId="0" fillId="0" borderId="6" xfId="3" applyNumberFormat="1" applyFont="1" applyBorder="1" applyAlignment="1">
      <alignment horizontal="center"/>
    </xf>
    <xf numFmtId="9" fontId="0" fillId="0" borderId="7" xfId="3" applyFont="1" applyBorder="1"/>
    <xf numFmtId="0" fontId="3" fillId="0" borderId="3" xfId="0" applyFont="1" applyBorder="1"/>
    <xf numFmtId="0" fontId="3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5" fontId="0" fillId="0" borderId="10" xfId="1" applyNumberFormat="1" applyFont="1" applyBorder="1"/>
    <xf numFmtId="166" fontId="0" fillId="0" borderId="10" xfId="2" applyNumberFormat="1" applyFont="1" applyBorder="1"/>
    <xf numFmtId="0" fontId="4" fillId="0" borderId="0" xfId="0" applyFont="1"/>
    <xf numFmtId="0" fontId="1" fillId="0" borderId="2" xfId="0" applyFont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6" fillId="0" borderId="17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165" fontId="6" fillId="0" borderId="0" xfId="1" applyNumberFormat="1" applyFont="1" applyBorder="1"/>
    <xf numFmtId="165" fontId="2" fillId="0" borderId="0" xfId="1" applyNumberFormat="1" applyFont="1" applyBorder="1"/>
    <xf numFmtId="43" fontId="0" fillId="0" borderId="18" xfId="0" applyNumberFormat="1" applyBorder="1"/>
    <xf numFmtId="165" fontId="2" fillId="0" borderId="20" xfId="1" applyNumberFormat="1" applyFont="1" applyBorder="1"/>
    <xf numFmtId="43" fontId="0" fillId="0" borderId="21" xfId="0" applyNumberFormat="1" applyBorder="1"/>
    <xf numFmtId="0" fontId="0" fillId="3" borderId="16" xfId="0" applyFill="1" applyBorder="1"/>
    <xf numFmtId="43" fontId="6" fillId="0" borderId="18" xfId="0" applyNumberFormat="1" applyFont="1" applyBorder="1"/>
    <xf numFmtId="164" fontId="6" fillId="0" borderId="0" xfId="3" applyNumberFormat="1" applyFont="1" applyBorder="1" applyAlignment="1">
      <alignment horizontal="center"/>
    </xf>
    <xf numFmtId="164" fontId="6" fillId="0" borderId="18" xfId="3" applyNumberFormat="1" applyFont="1" applyBorder="1"/>
    <xf numFmtId="164" fontId="2" fillId="0" borderId="18" xfId="3" applyNumberFormat="1" applyFont="1" applyBorder="1"/>
    <xf numFmtId="164" fontId="2" fillId="0" borderId="21" xfId="3" applyNumberFormat="1" applyFont="1" applyBorder="1"/>
    <xf numFmtId="0" fontId="1" fillId="3" borderId="12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0" fillId="0" borderId="25" xfId="0" applyBorder="1"/>
    <xf numFmtId="0" fontId="1" fillId="0" borderId="25" xfId="0" applyFont="1" applyBorder="1" applyAlignment="1">
      <alignment horizontal="center" wrapText="1"/>
    </xf>
    <xf numFmtId="164" fontId="0" fillId="0" borderId="0" xfId="3" applyNumberFormat="1" applyFont="1" applyBorder="1" applyAlignment="1">
      <alignment horizontal="center" wrapText="1"/>
    </xf>
    <xf numFmtId="164" fontId="0" fillId="0" borderId="20" xfId="3" applyNumberFormat="1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5" xfId="0" applyBorder="1" applyProtection="1">
      <protection locked="0"/>
    </xf>
    <xf numFmtId="165" fontId="0" fillId="2" borderId="0" xfId="1" applyNumberFormat="1" applyFont="1" applyFill="1" applyBorder="1" applyAlignment="1" applyProtection="1">
      <alignment horizontal="center"/>
      <protection locked="0"/>
    </xf>
    <xf numFmtId="165" fontId="0" fillId="2" borderId="9" xfId="1" applyNumberFormat="1" applyFont="1" applyFill="1" applyBorder="1" applyAlignment="1" applyProtection="1">
      <alignment horizontal="center"/>
      <protection locked="0"/>
    </xf>
    <xf numFmtId="166" fontId="0" fillId="2" borderId="9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44" fontId="0" fillId="0" borderId="0" xfId="2" applyFont="1"/>
    <xf numFmtId="0" fontId="0" fillId="2" borderId="26" xfId="0" applyFill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/>
    </xf>
    <xf numFmtId="0" fontId="0" fillId="0" borderId="30" xfId="0" applyBorder="1" applyProtection="1">
      <protection locked="0"/>
    </xf>
    <xf numFmtId="164" fontId="0" fillId="0" borderId="31" xfId="3" applyNumberFormat="1" applyFont="1" applyBorder="1"/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164" fontId="0" fillId="0" borderId="33" xfId="3" applyNumberFormat="1" applyFont="1" applyBorder="1" applyAlignment="1">
      <alignment horizontal="center" wrapText="1"/>
    </xf>
    <xf numFmtId="164" fontId="0" fillId="0" borderId="34" xfId="3" applyNumberFormat="1" applyFont="1" applyBorder="1"/>
    <xf numFmtId="0" fontId="1" fillId="3" borderId="27" xfId="0" applyFont="1" applyFill="1" applyBorder="1"/>
    <xf numFmtId="0" fontId="1" fillId="3" borderId="28" xfId="0" applyFont="1" applyFill="1" applyBorder="1" applyAlignment="1">
      <alignment wrapText="1"/>
    </xf>
    <xf numFmtId="0" fontId="1" fillId="3" borderId="28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 wrapText="1"/>
    </xf>
    <xf numFmtId="0" fontId="1" fillId="0" borderId="36" xfId="0" applyFont="1" applyBorder="1"/>
    <xf numFmtId="164" fontId="2" fillId="0" borderId="37" xfId="3" applyNumberFormat="1" applyFont="1" applyBorder="1" applyAlignment="1">
      <alignment horizontal="center"/>
    </xf>
    <xf numFmtId="0" fontId="1" fillId="0" borderId="30" xfId="0" applyFont="1" applyBorder="1"/>
    <xf numFmtId="164" fontId="2" fillId="0" borderId="31" xfId="3" applyNumberFormat="1" applyFont="1" applyBorder="1" applyAlignment="1">
      <alignment horizontal="center"/>
    </xf>
    <xf numFmtId="0" fontId="1" fillId="0" borderId="32" xfId="0" applyFont="1" applyBorder="1"/>
    <xf numFmtId="164" fontId="2" fillId="0" borderId="34" xfId="3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0" fontId="1" fillId="0" borderId="37" xfId="0" applyFont="1" applyBorder="1" applyAlignment="1">
      <alignment horizontal="center"/>
    </xf>
    <xf numFmtId="0" fontId="0" fillId="0" borderId="37" xfId="0" applyBorder="1"/>
    <xf numFmtId="0" fontId="0" fillId="0" borderId="30" xfId="0" applyBorder="1"/>
    <xf numFmtId="14" fontId="1" fillId="2" borderId="9" xfId="0" applyNumberFormat="1" applyFont="1" applyFill="1" applyBorder="1" applyAlignment="1" applyProtection="1">
      <alignment horizontal="center"/>
      <protection locked="0"/>
    </xf>
    <xf numFmtId="10" fontId="0" fillId="0" borderId="0" xfId="3" applyNumberFormat="1" applyFont="1" applyBorder="1" applyAlignment="1">
      <alignment horizontal="center" wrapText="1"/>
    </xf>
    <xf numFmtId="10" fontId="0" fillId="0" borderId="31" xfId="3" applyNumberFormat="1" applyFont="1" applyBorder="1"/>
    <xf numFmtId="10" fontId="0" fillId="0" borderId="33" xfId="3" applyNumberFormat="1" applyFont="1" applyBorder="1" applyProtection="1">
      <protection locked="0"/>
    </xf>
    <xf numFmtId="10" fontId="0" fillId="0" borderId="34" xfId="3" applyNumberFormat="1" applyFont="1" applyBorder="1"/>
    <xf numFmtId="0" fontId="0" fillId="0" borderId="0" xfId="0" applyAlignment="1">
      <alignment horizontal="left" wrapText="1"/>
    </xf>
    <xf numFmtId="0" fontId="0" fillId="2" borderId="4" xfId="0" applyFill="1" applyBorder="1" applyProtection="1">
      <protection locked="0"/>
    </xf>
    <xf numFmtId="0" fontId="0" fillId="2" borderId="7" xfId="0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8299-C28C-4C98-8294-FBD4A7F02D89}">
  <dimension ref="B1:M97"/>
  <sheetViews>
    <sheetView tabSelected="1" zoomScale="170" zoomScaleNormal="170" workbookViewId="0">
      <selection activeCell="B2" sqref="B2:C2"/>
    </sheetView>
  </sheetViews>
  <sheetFormatPr defaultRowHeight="14.5" x14ac:dyDescent="0.35"/>
  <cols>
    <col min="1" max="1" width="2.54296875" customWidth="1"/>
    <col min="2" max="2" width="31.26953125" customWidth="1"/>
    <col min="3" max="3" width="23.7265625" customWidth="1"/>
    <col min="4" max="11" width="15.453125" style="2" customWidth="1"/>
    <col min="12" max="12" width="14" customWidth="1"/>
  </cols>
  <sheetData>
    <row r="1" spans="2:13" ht="18.5" x14ac:dyDescent="0.45">
      <c r="B1" s="17" t="s">
        <v>9</v>
      </c>
      <c r="D1"/>
      <c r="E1"/>
      <c r="L1" s="2"/>
      <c r="M1" s="2"/>
    </row>
    <row r="2" spans="2:13" ht="45" customHeight="1" x14ac:dyDescent="0.35">
      <c r="B2" s="96" t="s">
        <v>86</v>
      </c>
      <c r="C2" s="96"/>
      <c r="D2"/>
      <c r="E2"/>
      <c r="L2" s="2"/>
      <c r="M2" s="2"/>
    </row>
    <row r="3" spans="2:13" ht="15" thickBot="1" x14ac:dyDescent="0.4">
      <c r="D3"/>
      <c r="E3"/>
      <c r="L3" s="2"/>
      <c r="M3" s="2"/>
    </row>
    <row r="4" spans="2:13" ht="15" thickBot="1" x14ac:dyDescent="0.4">
      <c r="B4" s="1" t="s">
        <v>10</v>
      </c>
      <c r="C4" s="66" t="s">
        <v>83</v>
      </c>
      <c r="D4"/>
      <c r="E4"/>
      <c r="L4" s="2"/>
      <c r="M4" s="2"/>
    </row>
    <row r="5" spans="2:13" x14ac:dyDescent="0.35">
      <c r="D5"/>
      <c r="E5"/>
      <c r="L5" s="2"/>
      <c r="M5" s="2"/>
    </row>
    <row r="6" spans="2:13" ht="15" thickBot="1" x14ac:dyDescent="0.4">
      <c r="B6" s="1" t="s">
        <v>11</v>
      </c>
      <c r="C6" s="1"/>
      <c r="D6" s="1"/>
      <c r="E6" s="1"/>
      <c r="L6" s="2"/>
      <c r="M6" s="2"/>
    </row>
    <row r="7" spans="2:13" x14ac:dyDescent="0.35">
      <c r="B7" s="3"/>
      <c r="C7" s="18" t="s">
        <v>12</v>
      </c>
      <c r="D7" s="1"/>
      <c r="L7" s="2"/>
    </row>
    <row r="8" spans="2:13" x14ac:dyDescent="0.35">
      <c r="B8" s="21" t="s">
        <v>13</v>
      </c>
      <c r="C8" s="22" t="s">
        <v>14</v>
      </c>
      <c r="D8"/>
      <c r="L8" s="2"/>
    </row>
    <row r="9" spans="2:13" x14ac:dyDescent="0.35">
      <c r="B9" s="19" t="s">
        <v>0</v>
      </c>
      <c r="C9" s="97" t="s">
        <v>88</v>
      </c>
      <c r="D9"/>
      <c r="L9" s="2"/>
    </row>
    <row r="10" spans="2:13" x14ac:dyDescent="0.35">
      <c r="B10" s="19" t="s">
        <v>1</v>
      </c>
      <c r="C10" s="97" t="s">
        <v>87</v>
      </c>
      <c r="D10"/>
      <c r="L10" s="2"/>
    </row>
    <row r="11" spans="2:13" x14ac:dyDescent="0.35">
      <c r="B11" s="19" t="s">
        <v>2</v>
      </c>
      <c r="C11" s="97" t="s">
        <v>89</v>
      </c>
      <c r="D11"/>
      <c r="L11" s="2"/>
    </row>
    <row r="12" spans="2:13" x14ac:dyDescent="0.35">
      <c r="B12" s="19" t="s">
        <v>3</v>
      </c>
      <c r="C12" s="97" t="s">
        <v>90</v>
      </c>
      <c r="D12"/>
      <c r="L12" s="2"/>
    </row>
    <row r="13" spans="2:13" x14ac:dyDescent="0.35">
      <c r="B13" s="19" t="s">
        <v>4</v>
      </c>
      <c r="C13" s="97" t="s">
        <v>91</v>
      </c>
      <c r="D13"/>
      <c r="L13" s="2"/>
    </row>
    <row r="14" spans="2:13" x14ac:dyDescent="0.35">
      <c r="B14" s="19" t="s">
        <v>5</v>
      </c>
      <c r="C14" s="97" t="s">
        <v>92</v>
      </c>
      <c r="D14"/>
      <c r="L14" s="2"/>
    </row>
    <row r="15" spans="2:13" x14ac:dyDescent="0.35">
      <c r="B15" s="19" t="s">
        <v>6</v>
      </c>
      <c r="C15" s="97" t="s">
        <v>93</v>
      </c>
      <c r="D15"/>
      <c r="L15" s="2"/>
    </row>
    <row r="16" spans="2:13" ht="15" thickBot="1" x14ac:dyDescent="0.4">
      <c r="B16" s="20" t="s">
        <v>7</v>
      </c>
      <c r="C16" s="98" t="s">
        <v>94</v>
      </c>
      <c r="D16"/>
      <c r="L16" s="2"/>
    </row>
    <row r="17" spans="2:13" x14ac:dyDescent="0.35">
      <c r="D17"/>
      <c r="E17"/>
      <c r="L17" s="2"/>
      <c r="M17" s="2"/>
    </row>
    <row r="20" spans="2:13" ht="15" thickBot="1" x14ac:dyDescent="0.4">
      <c r="B20" s="1" t="s">
        <v>15</v>
      </c>
    </row>
    <row r="21" spans="2:13" ht="15" hidden="1" thickBot="1" x14ac:dyDescent="0.4">
      <c r="D21" s="2" t="s">
        <v>0</v>
      </c>
      <c r="E21" s="2" t="s">
        <v>1</v>
      </c>
      <c r="F21" s="2" t="s">
        <v>2</v>
      </c>
      <c r="G21" s="2" t="s">
        <v>3</v>
      </c>
      <c r="H21" s="2" t="s">
        <v>4</v>
      </c>
      <c r="I21" s="2" t="s">
        <v>5</v>
      </c>
      <c r="J21" s="2" t="s">
        <v>6</v>
      </c>
      <c r="K21" s="2" t="s">
        <v>7</v>
      </c>
    </row>
    <row r="22" spans="2:13" x14ac:dyDescent="0.35">
      <c r="B22" s="23" t="s">
        <v>16</v>
      </c>
      <c r="C22" s="24"/>
      <c r="D22" s="49" t="str">
        <f t="shared" ref="D22:K22" si="0">IF(INDEX($B$9:$D$17, MATCH(D$21, $B$9:$B$17,0), MATCH($C$7,$B$7:$C$7,0))=0, D$21, INDEX($B$9:$D$17, MATCH(D$21, $B$9:$B$17,0), MATCH($C$7,$B$7:$C$7,0)))</f>
        <v>&lt;&lt;Parish 1 Name&gt;&gt;</v>
      </c>
      <c r="E22" s="49" t="str">
        <f t="shared" si="0"/>
        <v>&lt;&lt;Parish 2 Name&gt;&gt;</v>
      </c>
      <c r="F22" s="49" t="str">
        <f t="shared" si="0"/>
        <v>&lt;&lt;Parish 3 Name&gt;&gt;</v>
      </c>
      <c r="G22" s="49" t="str">
        <f t="shared" si="0"/>
        <v>&lt;&lt;Parish 4 Name&gt;&gt;</v>
      </c>
      <c r="H22" s="49" t="str">
        <f t="shared" si="0"/>
        <v>&lt;&lt;Parish 5 Name&gt;&gt;</v>
      </c>
      <c r="I22" s="49" t="str">
        <f t="shared" si="0"/>
        <v>&lt;&lt;Parish 6 Name&gt;&gt;</v>
      </c>
      <c r="J22" s="49" t="str">
        <f t="shared" si="0"/>
        <v>&lt;&lt;Parish 7 Name&gt;&gt;</v>
      </c>
      <c r="K22" s="49" t="str">
        <f t="shared" si="0"/>
        <v>&lt;&lt;Parish 8 Name&gt;&gt;</v>
      </c>
      <c r="L22" s="25" t="s">
        <v>17</v>
      </c>
    </row>
    <row r="23" spans="2:13" x14ac:dyDescent="0.35">
      <c r="B23" s="4" t="s">
        <v>18</v>
      </c>
      <c r="C23" s="1"/>
      <c r="D23" s="60"/>
      <c r="E23" s="60"/>
      <c r="F23" s="60"/>
      <c r="G23" s="60"/>
      <c r="H23" s="60"/>
      <c r="I23" s="60"/>
      <c r="J23" s="60"/>
      <c r="K23" s="60"/>
      <c r="L23" s="5">
        <f>SUM(D23:K23)</f>
        <v>0</v>
      </c>
    </row>
    <row r="24" spans="2:13" x14ac:dyDescent="0.35">
      <c r="B24" s="11" t="s">
        <v>19</v>
      </c>
      <c r="C24" s="1"/>
      <c r="D24" s="6" t="str">
        <f>IFERROR(D23/$L23,"")</f>
        <v/>
      </c>
      <c r="E24" s="6" t="str">
        <f t="shared" ref="E24:K24" si="1">IFERROR(E23/$L23,"")</f>
        <v/>
      </c>
      <c r="F24" s="6" t="str">
        <f t="shared" si="1"/>
        <v/>
      </c>
      <c r="G24" s="6" t="str">
        <f t="shared" si="1"/>
        <v/>
      </c>
      <c r="H24" s="6" t="str">
        <f t="shared" si="1"/>
        <v/>
      </c>
      <c r="I24" s="6" t="str">
        <f t="shared" si="1"/>
        <v/>
      </c>
      <c r="J24" s="6" t="str">
        <f t="shared" si="1"/>
        <v/>
      </c>
      <c r="K24" s="6" t="str">
        <f t="shared" si="1"/>
        <v/>
      </c>
      <c r="L24" s="7">
        <f>SUM(D24:K24)</f>
        <v>0</v>
      </c>
    </row>
    <row r="25" spans="2:13" x14ac:dyDescent="0.35">
      <c r="B25" s="4"/>
      <c r="C25" s="1"/>
      <c r="D25" s="6"/>
      <c r="E25" s="6"/>
      <c r="F25" s="6"/>
      <c r="G25" s="6"/>
      <c r="H25" s="6"/>
      <c r="I25" s="6"/>
      <c r="J25" s="6"/>
      <c r="K25" s="6"/>
      <c r="L25" s="7"/>
    </row>
    <row r="26" spans="2:13" x14ac:dyDescent="0.35">
      <c r="B26" s="13" t="s">
        <v>20</v>
      </c>
      <c r="C26" s="91" t="s">
        <v>84</v>
      </c>
      <c r="D26" s="61"/>
      <c r="E26" s="61"/>
      <c r="F26" s="61"/>
      <c r="G26" s="61"/>
      <c r="H26" s="61"/>
      <c r="I26" s="61"/>
      <c r="J26" s="61"/>
      <c r="K26" s="61"/>
      <c r="L26" s="15">
        <f>SUM(D26:K26)</f>
        <v>0</v>
      </c>
    </row>
    <row r="27" spans="2:13" x14ac:dyDescent="0.35">
      <c r="B27" s="11" t="s">
        <v>21</v>
      </c>
      <c r="C27" s="1"/>
      <c r="D27" s="6" t="str">
        <f>IFERROR(D26/$L26,"")</f>
        <v/>
      </c>
      <c r="E27" s="6" t="str">
        <f t="shared" ref="E27" si="2">IFERROR(E26/$L26,"")</f>
        <v/>
      </c>
      <c r="F27" s="6" t="str">
        <f t="shared" ref="F27" si="3">IFERROR(F26/$L26,"")</f>
        <v/>
      </c>
      <c r="G27" s="6" t="str">
        <f t="shared" ref="G27" si="4">IFERROR(G26/$L26,"")</f>
        <v/>
      </c>
      <c r="H27" s="6" t="str">
        <f t="shared" ref="H27" si="5">IFERROR(H26/$L26,"")</f>
        <v/>
      </c>
      <c r="I27" s="6" t="str">
        <f t="shared" ref="I27" si="6">IFERROR(I26/$L26,"")</f>
        <v/>
      </c>
      <c r="J27" s="6" t="str">
        <f t="shared" ref="J27" si="7">IFERROR(J26/$L26,"")</f>
        <v/>
      </c>
      <c r="K27" s="6" t="str">
        <f t="shared" ref="K27" si="8">IFERROR(K26/$L26,"")</f>
        <v/>
      </c>
      <c r="L27" s="7">
        <f>SUM(D27:K27)</f>
        <v>0</v>
      </c>
    </row>
    <row r="28" spans="2:13" x14ac:dyDescent="0.35">
      <c r="B28" s="4"/>
      <c r="C28" s="1"/>
      <c r="D28" s="6"/>
      <c r="E28" s="6"/>
      <c r="F28" s="6"/>
      <c r="G28" s="6"/>
      <c r="H28" s="6"/>
      <c r="I28" s="6"/>
      <c r="J28" s="6"/>
      <c r="K28" s="6"/>
      <c r="L28" s="7"/>
    </row>
    <row r="29" spans="2:13" x14ac:dyDescent="0.35">
      <c r="B29" s="13" t="s">
        <v>22</v>
      </c>
      <c r="C29" s="91" t="s">
        <v>84</v>
      </c>
      <c r="D29" s="61"/>
      <c r="E29" s="61"/>
      <c r="F29" s="61"/>
      <c r="G29" s="61"/>
      <c r="H29" s="61"/>
      <c r="I29" s="61"/>
      <c r="J29" s="61"/>
      <c r="K29" s="61"/>
      <c r="L29" s="15">
        <f>SUM(D29:K29)</f>
        <v>0</v>
      </c>
    </row>
    <row r="30" spans="2:13" x14ac:dyDescent="0.35">
      <c r="B30" s="11" t="s">
        <v>23</v>
      </c>
      <c r="C30" s="1"/>
      <c r="D30" s="6" t="str">
        <f>IFERROR(D29/$L29,"")</f>
        <v/>
      </c>
      <c r="E30" s="6" t="str">
        <f t="shared" ref="E30" si="9">IFERROR(E29/$L29,"")</f>
        <v/>
      </c>
      <c r="F30" s="6" t="str">
        <f t="shared" ref="F30" si="10">IFERROR(F29/$L29,"")</f>
        <v/>
      </c>
      <c r="G30" s="6" t="str">
        <f t="shared" ref="G30" si="11">IFERROR(G29/$L29,"")</f>
        <v/>
      </c>
      <c r="H30" s="6" t="str">
        <f t="shared" ref="H30" si="12">IFERROR(H29/$L29,"")</f>
        <v/>
      </c>
      <c r="I30" s="6" t="str">
        <f t="shared" ref="I30" si="13">IFERROR(I29/$L29,"")</f>
        <v/>
      </c>
      <c r="J30" s="6" t="str">
        <f t="shared" ref="J30" si="14">IFERROR(J29/$L29,"")</f>
        <v/>
      </c>
      <c r="K30" s="6" t="str">
        <f t="shared" ref="K30" si="15">IFERROR(K29/$L29,"")</f>
        <v/>
      </c>
      <c r="L30" s="7">
        <f>SUM(D30:K30)</f>
        <v>0</v>
      </c>
    </row>
    <row r="31" spans="2:13" x14ac:dyDescent="0.35">
      <c r="B31" s="4"/>
      <c r="C31" s="1"/>
      <c r="D31" s="6"/>
      <c r="E31" s="6"/>
      <c r="F31" s="6"/>
      <c r="G31" s="6"/>
      <c r="H31" s="6"/>
      <c r="I31" s="6"/>
      <c r="J31" s="6"/>
      <c r="K31" s="6"/>
      <c r="L31" s="7"/>
    </row>
    <row r="32" spans="2:13" x14ac:dyDescent="0.35">
      <c r="B32" s="13" t="s">
        <v>24</v>
      </c>
      <c r="C32" s="14"/>
      <c r="D32" s="61"/>
      <c r="E32" s="61"/>
      <c r="F32" s="61"/>
      <c r="G32" s="61"/>
      <c r="H32" s="61"/>
      <c r="I32" s="61"/>
      <c r="J32" s="61"/>
      <c r="K32" s="61"/>
      <c r="L32" s="15">
        <f>SUM(D32:K32)</f>
        <v>0</v>
      </c>
    </row>
    <row r="33" spans="2:13" x14ac:dyDescent="0.35">
      <c r="B33" s="11" t="s">
        <v>25</v>
      </c>
      <c r="C33" s="1"/>
      <c r="D33" s="6" t="str">
        <f>IFERROR(D32/$L32,"")</f>
        <v/>
      </c>
      <c r="E33" s="6" t="str">
        <f t="shared" ref="E33" si="16">IFERROR(E32/$L32,"")</f>
        <v/>
      </c>
      <c r="F33" s="6" t="str">
        <f t="shared" ref="F33" si="17">IFERROR(F32/$L32,"")</f>
        <v/>
      </c>
      <c r="G33" s="6" t="str">
        <f t="shared" ref="G33" si="18">IFERROR(G32/$L32,"")</f>
        <v/>
      </c>
      <c r="H33" s="6" t="str">
        <f t="shared" ref="H33" si="19">IFERROR(H32/$L32,"")</f>
        <v/>
      </c>
      <c r="I33" s="6" t="str">
        <f t="shared" ref="I33" si="20">IFERROR(I32/$L32,"")</f>
        <v/>
      </c>
      <c r="J33" s="6" t="str">
        <f t="shared" ref="J33" si="21">IFERROR(J32/$L32,"")</f>
        <v/>
      </c>
      <c r="K33" s="6" t="str">
        <f t="shared" ref="K33" si="22">IFERROR(K32/$L32,"")</f>
        <v/>
      </c>
      <c r="L33" s="7">
        <f>SUM(D33:K33)</f>
        <v>0</v>
      </c>
    </row>
    <row r="34" spans="2:13" x14ac:dyDescent="0.35">
      <c r="B34" s="4"/>
      <c r="C34" s="1"/>
      <c r="D34" s="6"/>
      <c r="E34" s="6"/>
      <c r="F34" s="6"/>
      <c r="G34" s="6"/>
      <c r="H34" s="6"/>
      <c r="I34" s="6"/>
      <c r="J34" s="6"/>
      <c r="K34" s="6"/>
      <c r="L34" s="7"/>
    </row>
    <row r="35" spans="2:13" x14ac:dyDescent="0.35">
      <c r="B35" s="13" t="s">
        <v>26</v>
      </c>
      <c r="C35" s="91" t="s">
        <v>85</v>
      </c>
      <c r="D35" s="62"/>
      <c r="E35" s="62"/>
      <c r="F35" s="62"/>
      <c r="G35" s="62"/>
      <c r="H35" s="62"/>
      <c r="I35" s="62"/>
      <c r="J35" s="62"/>
      <c r="K35" s="62"/>
      <c r="L35" s="16">
        <f>SUM(D35:K35)</f>
        <v>0</v>
      </c>
    </row>
    <row r="36" spans="2:13" x14ac:dyDescent="0.35">
      <c r="B36" s="11" t="s">
        <v>27</v>
      </c>
      <c r="D36" s="6" t="str">
        <f>IFERROR(D35/$L35,"")</f>
        <v/>
      </c>
      <c r="E36" s="6" t="str">
        <f t="shared" ref="E36" si="23">IFERROR(E35/$L35,"")</f>
        <v/>
      </c>
      <c r="F36" s="6" t="str">
        <f t="shared" ref="F36" si="24">IFERROR(F35/$L35,"")</f>
        <v/>
      </c>
      <c r="G36" s="6" t="str">
        <f t="shared" ref="G36" si="25">IFERROR(G35/$L35,"")</f>
        <v/>
      </c>
      <c r="H36" s="6" t="str">
        <f t="shared" ref="H36" si="26">IFERROR(H35/$L35,"")</f>
        <v/>
      </c>
      <c r="I36" s="6" t="str">
        <f t="shared" ref="I36" si="27">IFERROR(I35/$L35,"")</f>
        <v/>
      </c>
      <c r="J36" s="6" t="str">
        <f t="shared" ref="J36" si="28">IFERROR(J35/$L35,"")</f>
        <v/>
      </c>
      <c r="K36" s="6" t="str">
        <f t="shared" ref="K36" si="29">IFERROR(K35/$L35,"")</f>
        <v/>
      </c>
      <c r="L36" s="7">
        <f>SUM(D36:K36)</f>
        <v>0</v>
      </c>
    </row>
    <row r="37" spans="2:13" ht="15" thickBot="1" x14ac:dyDescent="0.4">
      <c r="B37" s="12"/>
      <c r="C37" s="8"/>
      <c r="D37" s="9"/>
      <c r="E37" s="9"/>
      <c r="F37" s="9"/>
      <c r="G37" s="9"/>
      <c r="H37" s="9"/>
      <c r="I37" s="9"/>
      <c r="J37" s="9"/>
      <c r="K37" s="9"/>
      <c r="L37" s="10"/>
    </row>
    <row r="40" spans="2:13" ht="15" thickBot="1" x14ac:dyDescent="0.4">
      <c r="B40" s="1" t="s">
        <v>28</v>
      </c>
    </row>
    <row r="41" spans="2:13" x14ac:dyDescent="0.35">
      <c r="B41" s="26"/>
      <c r="C41" s="27"/>
      <c r="D41" s="50" t="str">
        <f t="shared" ref="D41:K41" si="30">IF(INDEX($B$9:$D$17, MATCH(D$21, $B$9:$B$17,0), MATCH($C$7,$B$7:$C$7,0))=0, D$21, INDEX($B$9:$D$17, MATCH(D$21, $B$9:$B$17,0), MATCH($C$7,$B$7:$C$7,0)))</f>
        <v>&lt;&lt;Parish 1 Name&gt;&gt;</v>
      </c>
      <c r="E41" s="50" t="str">
        <f t="shared" si="30"/>
        <v>&lt;&lt;Parish 2 Name&gt;&gt;</v>
      </c>
      <c r="F41" s="50" t="str">
        <f t="shared" si="30"/>
        <v>&lt;&lt;Parish 3 Name&gt;&gt;</v>
      </c>
      <c r="G41" s="50" t="str">
        <f t="shared" si="30"/>
        <v>&lt;&lt;Parish 4 Name&gt;&gt;</v>
      </c>
      <c r="H41" s="50" t="str">
        <f t="shared" si="30"/>
        <v>&lt;&lt;Parish 5 Name&gt;&gt;</v>
      </c>
      <c r="I41" s="50" t="str">
        <f t="shared" si="30"/>
        <v>&lt;&lt;Parish 6 Name&gt;&gt;</v>
      </c>
      <c r="J41" s="50" t="str">
        <f t="shared" si="30"/>
        <v>&lt;&lt;Parish 7 Name&gt;&gt;</v>
      </c>
      <c r="K41" s="50" t="str">
        <f t="shared" si="30"/>
        <v>&lt;&lt;Parish 8 Name&gt;&gt;</v>
      </c>
      <c r="L41" s="27" t="s">
        <v>17</v>
      </c>
      <c r="M41" s="43"/>
    </row>
    <row r="42" spans="2:13" x14ac:dyDescent="0.35">
      <c r="B42" s="35" t="s">
        <v>29</v>
      </c>
      <c r="C42" s="36" t="s">
        <v>30</v>
      </c>
      <c r="D42" s="36" t="s">
        <v>31</v>
      </c>
      <c r="E42" s="36" t="s">
        <v>31</v>
      </c>
      <c r="F42" s="36" t="s">
        <v>31</v>
      </c>
      <c r="G42" s="36" t="s">
        <v>31</v>
      </c>
      <c r="H42" s="36" t="s">
        <v>31</v>
      </c>
      <c r="I42" s="36" t="s">
        <v>31</v>
      </c>
      <c r="J42" s="36" t="s">
        <v>31</v>
      </c>
      <c r="K42" s="36" t="s">
        <v>31</v>
      </c>
      <c r="L42" s="36" t="s">
        <v>31</v>
      </c>
      <c r="M42" s="37" t="s">
        <v>32</v>
      </c>
    </row>
    <row r="43" spans="2:13" x14ac:dyDescent="0.35">
      <c r="B43" s="32" t="s">
        <v>33</v>
      </c>
      <c r="C43" s="33" t="s">
        <v>34</v>
      </c>
      <c r="D43" s="34">
        <v>5</v>
      </c>
      <c r="E43" s="34">
        <v>16</v>
      </c>
      <c r="F43" s="34">
        <v>8</v>
      </c>
      <c r="G43" s="34">
        <v>3</v>
      </c>
      <c r="H43" s="34">
        <v>0</v>
      </c>
      <c r="I43" s="34">
        <v>0</v>
      </c>
      <c r="J43" s="34">
        <v>0</v>
      </c>
      <c r="K43" s="34">
        <v>0</v>
      </c>
      <c r="L43" s="38">
        <f>IFERROR(SUM(D43:K43),"")</f>
        <v>32</v>
      </c>
      <c r="M43" s="44">
        <f t="shared" ref="M43:M46" si="31">IF(L43/40&lt;=1, L43/40, 1)</f>
        <v>0.8</v>
      </c>
    </row>
    <row r="44" spans="2:13" x14ac:dyDescent="0.35">
      <c r="B44" s="55"/>
      <c r="C44" s="56"/>
      <c r="D44" s="63"/>
      <c r="E44" s="63"/>
      <c r="F44" s="63"/>
      <c r="G44" s="63"/>
      <c r="H44" s="63"/>
      <c r="I44" s="63"/>
      <c r="J44" s="63"/>
      <c r="K44" s="63"/>
      <c r="L44" s="39">
        <f>IFERROR(SUM(D44:K44),"")</f>
        <v>0</v>
      </c>
      <c r="M44" s="40">
        <f t="shared" si="31"/>
        <v>0</v>
      </c>
    </row>
    <row r="45" spans="2:13" x14ac:dyDescent="0.35">
      <c r="B45" s="55"/>
      <c r="C45" s="56"/>
      <c r="D45" s="63"/>
      <c r="E45" s="63"/>
      <c r="F45" s="63"/>
      <c r="G45" s="63"/>
      <c r="H45" s="63"/>
      <c r="I45" s="63"/>
      <c r="J45" s="63"/>
      <c r="K45" s="63"/>
      <c r="L45" s="39">
        <f t="shared" ref="L45:L68" si="32">IFERROR(SUM(D45:K45),"")</f>
        <v>0</v>
      </c>
      <c r="M45" s="40">
        <f t="shared" si="31"/>
        <v>0</v>
      </c>
    </row>
    <row r="46" spans="2:13" x14ac:dyDescent="0.35">
      <c r="B46" s="55"/>
      <c r="C46" s="56"/>
      <c r="D46" s="63"/>
      <c r="E46" s="63"/>
      <c r="F46" s="63"/>
      <c r="G46" s="63"/>
      <c r="H46" s="63"/>
      <c r="I46" s="63"/>
      <c r="J46" s="63"/>
      <c r="K46" s="63"/>
      <c r="L46" s="39">
        <f t="shared" si="32"/>
        <v>0</v>
      </c>
      <c r="M46" s="40">
        <f t="shared" si="31"/>
        <v>0</v>
      </c>
    </row>
    <row r="47" spans="2:13" x14ac:dyDescent="0.35">
      <c r="B47" s="55"/>
      <c r="C47" s="56"/>
      <c r="D47" s="63"/>
      <c r="E47" s="63"/>
      <c r="F47" s="63"/>
      <c r="G47" s="63"/>
      <c r="H47" s="63"/>
      <c r="I47" s="63"/>
      <c r="J47" s="63"/>
      <c r="K47" s="63"/>
      <c r="L47" s="39">
        <f t="shared" si="32"/>
        <v>0</v>
      </c>
      <c r="M47" s="40">
        <f>IF(L47/40&lt;=1, L47/40, 1)</f>
        <v>0</v>
      </c>
    </row>
    <row r="48" spans="2:13" x14ac:dyDescent="0.35">
      <c r="B48" s="55"/>
      <c r="C48" s="56"/>
      <c r="D48" s="63"/>
      <c r="E48" s="63"/>
      <c r="F48" s="63"/>
      <c r="G48" s="63"/>
      <c r="H48" s="63"/>
      <c r="I48" s="63"/>
      <c r="J48" s="63"/>
      <c r="K48" s="63"/>
      <c r="L48" s="39">
        <f t="shared" si="32"/>
        <v>0</v>
      </c>
      <c r="M48" s="40">
        <f t="shared" ref="M48:M68" si="33">IF(L48/40&lt;=1, L48/40, 1)</f>
        <v>0</v>
      </c>
    </row>
    <row r="49" spans="2:13" x14ac:dyDescent="0.35">
      <c r="B49" s="55"/>
      <c r="C49" s="56"/>
      <c r="D49" s="63"/>
      <c r="E49" s="63"/>
      <c r="F49" s="63"/>
      <c r="G49" s="63"/>
      <c r="H49" s="63"/>
      <c r="I49" s="63"/>
      <c r="J49" s="63"/>
      <c r="K49" s="63"/>
      <c r="L49" s="39">
        <f t="shared" si="32"/>
        <v>0</v>
      </c>
      <c r="M49" s="40">
        <f t="shared" si="33"/>
        <v>0</v>
      </c>
    </row>
    <row r="50" spans="2:13" x14ac:dyDescent="0.35">
      <c r="B50" s="55"/>
      <c r="C50" s="56"/>
      <c r="D50" s="63"/>
      <c r="E50" s="63"/>
      <c r="F50" s="63"/>
      <c r="G50" s="63"/>
      <c r="H50" s="63"/>
      <c r="I50" s="63"/>
      <c r="J50" s="63"/>
      <c r="K50" s="63"/>
      <c r="L50" s="39">
        <f t="shared" si="32"/>
        <v>0</v>
      </c>
      <c r="M50" s="40">
        <f t="shared" si="33"/>
        <v>0</v>
      </c>
    </row>
    <row r="51" spans="2:13" x14ac:dyDescent="0.35">
      <c r="B51" s="55"/>
      <c r="C51" s="56"/>
      <c r="D51" s="63"/>
      <c r="E51" s="63"/>
      <c r="F51" s="63"/>
      <c r="G51" s="63"/>
      <c r="H51" s="63"/>
      <c r="I51" s="63"/>
      <c r="J51" s="63"/>
      <c r="K51" s="63"/>
      <c r="L51" s="39">
        <f t="shared" si="32"/>
        <v>0</v>
      </c>
      <c r="M51" s="40">
        <f t="shared" si="33"/>
        <v>0</v>
      </c>
    </row>
    <row r="52" spans="2:13" x14ac:dyDescent="0.35">
      <c r="B52" s="55"/>
      <c r="C52" s="56"/>
      <c r="D52" s="63"/>
      <c r="E52" s="63"/>
      <c r="F52" s="63"/>
      <c r="G52" s="63"/>
      <c r="H52" s="63"/>
      <c r="I52" s="63"/>
      <c r="J52" s="63"/>
      <c r="K52" s="63"/>
      <c r="L52" s="39">
        <f t="shared" si="32"/>
        <v>0</v>
      </c>
      <c r="M52" s="40">
        <f t="shared" si="33"/>
        <v>0</v>
      </c>
    </row>
    <row r="53" spans="2:13" x14ac:dyDescent="0.35">
      <c r="B53" s="55"/>
      <c r="C53" s="56"/>
      <c r="D53" s="63"/>
      <c r="E53" s="63"/>
      <c r="F53" s="63"/>
      <c r="G53" s="63"/>
      <c r="H53" s="63"/>
      <c r="I53" s="63"/>
      <c r="J53" s="63"/>
      <c r="K53" s="63"/>
      <c r="L53" s="39">
        <f t="shared" si="32"/>
        <v>0</v>
      </c>
      <c r="M53" s="40">
        <f t="shared" si="33"/>
        <v>0</v>
      </c>
    </row>
    <row r="54" spans="2:13" x14ac:dyDescent="0.35">
      <c r="B54" s="55"/>
      <c r="C54" s="56"/>
      <c r="D54" s="63"/>
      <c r="E54" s="63"/>
      <c r="F54" s="63"/>
      <c r="G54" s="63"/>
      <c r="H54" s="63"/>
      <c r="I54" s="63"/>
      <c r="J54" s="63"/>
      <c r="K54" s="63"/>
      <c r="L54" s="39">
        <f t="shared" si="32"/>
        <v>0</v>
      </c>
      <c r="M54" s="40">
        <f t="shared" si="33"/>
        <v>0</v>
      </c>
    </row>
    <row r="55" spans="2:13" x14ac:dyDescent="0.35">
      <c r="B55" s="55"/>
      <c r="C55" s="56"/>
      <c r="D55" s="63"/>
      <c r="E55" s="63"/>
      <c r="F55" s="63"/>
      <c r="G55" s="63"/>
      <c r="H55" s="63"/>
      <c r="I55" s="63"/>
      <c r="J55" s="63"/>
      <c r="K55" s="63"/>
      <c r="L55" s="39">
        <f t="shared" si="32"/>
        <v>0</v>
      </c>
      <c r="M55" s="40">
        <f t="shared" si="33"/>
        <v>0</v>
      </c>
    </row>
    <row r="56" spans="2:13" x14ac:dyDescent="0.35">
      <c r="B56" s="55"/>
      <c r="C56" s="56"/>
      <c r="D56" s="63"/>
      <c r="E56" s="63"/>
      <c r="F56" s="63"/>
      <c r="G56" s="63"/>
      <c r="H56" s="63"/>
      <c r="I56" s="63"/>
      <c r="J56" s="63"/>
      <c r="K56" s="63"/>
      <c r="L56" s="39">
        <f t="shared" si="32"/>
        <v>0</v>
      </c>
      <c r="M56" s="40">
        <f t="shared" si="33"/>
        <v>0</v>
      </c>
    </row>
    <row r="57" spans="2:13" x14ac:dyDescent="0.35">
      <c r="B57" s="55"/>
      <c r="C57" s="56"/>
      <c r="D57" s="63"/>
      <c r="E57" s="63"/>
      <c r="F57" s="63"/>
      <c r="G57" s="63"/>
      <c r="H57" s="63"/>
      <c r="I57" s="63"/>
      <c r="J57" s="63"/>
      <c r="K57" s="63"/>
      <c r="L57" s="39">
        <f t="shared" si="32"/>
        <v>0</v>
      </c>
      <c r="M57" s="40">
        <f t="shared" si="33"/>
        <v>0</v>
      </c>
    </row>
    <row r="58" spans="2:13" x14ac:dyDescent="0.35">
      <c r="B58" s="55"/>
      <c r="C58" s="56"/>
      <c r="D58" s="63"/>
      <c r="E58" s="63"/>
      <c r="F58" s="63"/>
      <c r="G58" s="63"/>
      <c r="H58" s="63"/>
      <c r="I58" s="63"/>
      <c r="J58" s="63"/>
      <c r="K58" s="63"/>
      <c r="L58" s="39">
        <f t="shared" si="32"/>
        <v>0</v>
      </c>
      <c r="M58" s="40">
        <f t="shared" si="33"/>
        <v>0</v>
      </c>
    </row>
    <row r="59" spans="2:13" x14ac:dyDescent="0.35">
      <c r="B59" s="55"/>
      <c r="C59" s="56"/>
      <c r="D59" s="63"/>
      <c r="E59" s="63"/>
      <c r="F59" s="63"/>
      <c r="G59" s="63"/>
      <c r="H59" s="63"/>
      <c r="I59" s="63"/>
      <c r="J59" s="63"/>
      <c r="K59" s="63"/>
      <c r="L59" s="39">
        <f t="shared" si="32"/>
        <v>0</v>
      </c>
      <c r="M59" s="40">
        <f t="shared" si="33"/>
        <v>0</v>
      </c>
    </row>
    <row r="60" spans="2:13" x14ac:dyDescent="0.35">
      <c r="B60" s="55"/>
      <c r="C60" s="56"/>
      <c r="D60" s="63"/>
      <c r="E60" s="63"/>
      <c r="F60" s="63"/>
      <c r="G60" s="63"/>
      <c r="H60" s="63"/>
      <c r="I60" s="63"/>
      <c r="J60" s="63"/>
      <c r="K60" s="63"/>
      <c r="L60" s="39">
        <f t="shared" si="32"/>
        <v>0</v>
      </c>
      <c r="M60" s="40">
        <f t="shared" si="33"/>
        <v>0</v>
      </c>
    </row>
    <row r="61" spans="2:13" x14ac:dyDescent="0.35">
      <c r="B61" s="55"/>
      <c r="C61" s="56"/>
      <c r="D61" s="63"/>
      <c r="E61" s="63"/>
      <c r="F61" s="63"/>
      <c r="G61" s="63"/>
      <c r="H61" s="63"/>
      <c r="I61" s="63"/>
      <c r="J61" s="63"/>
      <c r="K61" s="63"/>
      <c r="L61" s="39">
        <f t="shared" si="32"/>
        <v>0</v>
      </c>
      <c r="M61" s="40">
        <f t="shared" si="33"/>
        <v>0</v>
      </c>
    </row>
    <row r="62" spans="2:13" x14ac:dyDescent="0.35">
      <c r="B62" s="55"/>
      <c r="C62" s="56"/>
      <c r="D62" s="63"/>
      <c r="E62" s="63"/>
      <c r="F62" s="63"/>
      <c r="G62" s="63"/>
      <c r="H62" s="63"/>
      <c r="I62" s="63"/>
      <c r="J62" s="63"/>
      <c r="K62" s="63"/>
      <c r="L62" s="39">
        <f t="shared" si="32"/>
        <v>0</v>
      </c>
      <c r="M62" s="40">
        <f t="shared" si="33"/>
        <v>0</v>
      </c>
    </row>
    <row r="63" spans="2:13" x14ac:dyDescent="0.35">
      <c r="B63" s="55"/>
      <c r="C63" s="56"/>
      <c r="D63" s="63"/>
      <c r="E63" s="63"/>
      <c r="F63" s="63"/>
      <c r="G63" s="63"/>
      <c r="H63" s="63"/>
      <c r="I63" s="63"/>
      <c r="J63" s="63"/>
      <c r="K63" s="63"/>
      <c r="L63" s="39">
        <f t="shared" si="32"/>
        <v>0</v>
      </c>
      <c r="M63" s="40">
        <f t="shared" si="33"/>
        <v>0</v>
      </c>
    </row>
    <row r="64" spans="2:13" x14ac:dyDescent="0.35">
      <c r="B64" s="55"/>
      <c r="C64" s="56"/>
      <c r="D64" s="63"/>
      <c r="E64" s="63"/>
      <c r="F64" s="63"/>
      <c r="G64" s="63"/>
      <c r="H64" s="63"/>
      <c r="I64" s="63"/>
      <c r="J64" s="63"/>
      <c r="K64" s="63"/>
      <c r="L64" s="39">
        <f t="shared" si="32"/>
        <v>0</v>
      </c>
      <c r="M64" s="40">
        <f t="shared" si="33"/>
        <v>0</v>
      </c>
    </row>
    <row r="65" spans="2:13" x14ac:dyDescent="0.35">
      <c r="B65" s="55"/>
      <c r="C65" s="56"/>
      <c r="D65" s="63"/>
      <c r="E65" s="63"/>
      <c r="F65" s="63"/>
      <c r="G65" s="63"/>
      <c r="H65" s="63"/>
      <c r="I65" s="63"/>
      <c r="J65" s="63"/>
      <c r="K65" s="63"/>
      <c r="L65" s="39">
        <f t="shared" si="32"/>
        <v>0</v>
      </c>
      <c r="M65" s="40">
        <f t="shared" si="33"/>
        <v>0</v>
      </c>
    </row>
    <row r="66" spans="2:13" x14ac:dyDescent="0.35">
      <c r="B66" s="55"/>
      <c r="C66" s="56"/>
      <c r="D66" s="63"/>
      <c r="E66" s="63"/>
      <c r="F66" s="63"/>
      <c r="G66" s="63"/>
      <c r="H66" s="63"/>
      <c r="I66" s="63"/>
      <c r="J66" s="63"/>
      <c r="K66" s="63"/>
      <c r="L66" s="39">
        <f t="shared" si="32"/>
        <v>0</v>
      </c>
      <c r="M66" s="40">
        <f t="shared" si="33"/>
        <v>0</v>
      </c>
    </row>
    <row r="67" spans="2:13" x14ac:dyDescent="0.35">
      <c r="B67" s="55"/>
      <c r="C67" s="56"/>
      <c r="D67" s="63"/>
      <c r="E67" s="63"/>
      <c r="F67" s="63"/>
      <c r="G67" s="63"/>
      <c r="H67" s="63"/>
      <c r="I67" s="63"/>
      <c r="J67" s="63"/>
      <c r="K67" s="63"/>
      <c r="L67" s="39">
        <f t="shared" si="32"/>
        <v>0</v>
      </c>
      <c r="M67" s="40">
        <f t="shared" si="33"/>
        <v>0</v>
      </c>
    </row>
    <row r="68" spans="2:13" ht="15" thickBot="1" x14ac:dyDescent="0.4">
      <c r="B68" s="57"/>
      <c r="C68" s="58"/>
      <c r="D68" s="64"/>
      <c r="E68" s="64"/>
      <c r="F68" s="64"/>
      <c r="G68" s="64"/>
      <c r="H68" s="64"/>
      <c r="I68" s="64"/>
      <c r="J68" s="64"/>
      <c r="K68" s="64"/>
      <c r="L68" s="41">
        <f t="shared" si="32"/>
        <v>0</v>
      </c>
      <c r="M68" s="42">
        <f t="shared" si="33"/>
        <v>0</v>
      </c>
    </row>
    <row r="70" spans="2:13" hidden="1" x14ac:dyDescent="0.35">
      <c r="B70" s="26"/>
      <c r="C70" s="27"/>
      <c r="D70" s="27" t="str">
        <f t="shared" ref="D70:K70" si="34">IF(INDEX($B$9:$D$17, MATCH(D$21, $B$9:$B$17,0), MATCH($C$7,$B$7:$C$7,0))=0, D$21, INDEX($B$9:$D$17, MATCH(D$21, $B$9:$B$17,0), MATCH($C$7,$B$7:$C$7,0)))</f>
        <v>&lt;&lt;Parish 1 Name&gt;&gt;</v>
      </c>
      <c r="E70" s="27" t="str">
        <f t="shared" si="34"/>
        <v>&lt;&lt;Parish 2 Name&gt;&gt;</v>
      </c>
      <c r="F70" s="27" t="str">
        <f t="shared" si="34"/>
        <v>&lt;&lt;Parish 3 Name&gt;&gt;</v>
      </c>
      <c r="G70" s="27" t="str">
        <f t="shared" si="34"/>
        <v>&lt;&lt;Parish 4 Name&gt;&gt;</v>
      </c>
      <c r="H70" s="27" t="str">
        <f t="shared" si="34"/>
        <v>&lt;&lt;Parish 5 Name&gt;&gt;</v>
      </c>
      <c r="I70" s="27" t="str">
        <f t="shared" si="34"/>
        <v>&lt;&lt;Parish 6 Name&gt;&gt;</v>
      </c>
      <c r="J70" s="27" t="str">
        <f t="shared" si="34"/>
        <v>&lt;&lt;Parish 7 Name&gt;&gt;</v>
      </c>
      <c r="K70" s="27" t="str">
        <f t="shared" si="34"/>
        <v>&lt;&lt;Parish 8 Name&gt;&gt;</v>
      </c>
      <c r="L70" s="28" t="s">
        <v>17</v>
      </c>
    </row>
    <row r="71" spans="2:13" hidden="1" x14ac:dyDescent="0.35">
      <c r="B71" s="35" t="s">
        <v>29</v>
      </c>
      <c r="C71" s="36" t="s">
        <v>30</v>
      </c>
      <c r="D71" s="36" t="s">
        <v>31</v>
      </c>
      <c r="E71" s="36" t="s">
        <v>31</v>
      </c>
      <c r="F71" s="36" t="s">
        <v>31</v>
      </c>
      <c r="G71" s="36" t="s">
        <v>31</v>
      </c>
      <c r="H71" s="36" t="s">
        <v>31</v>
      </c>
      <c r="I71" s="36" t="s">
        <v>31</v>
      </c>
      <c r="J71" s="36" t="s">
        <v>31</v>
      </c>
      <c r="K71" s="36" t="s">
        <v>31</v>
      </c>
      <c r="L71" s="37" t="s">
        <v>31</v>
      </c>
    </row>
    <row r="72" spans="2:13" hidden="1" x14ac:dyDescent="0.35">
      <c r="B72" s="32" t="s">
        <v>33</v>
      </c>
      <c r="C72" s="33" t="s">
        <v>34</v>
      </c>
      <c r="D72" s="45">
        <f>ROUND(D43/$L43,3)</f>
        <v>0.156</v>
      </c>
      <c r="E72" s="45">
        <f t="shared" ref="E72:K72" si="35">ROUND(E43/$L43,3)</f>
        <v>0.5</v>
      </c>
      <c r="F72" s="45">
        <f t="shared" si="35"/>
        <v>0.25</v>
      </c>
      <c r="G72" s="45">
        <f t="shared" si="35"/>
        <v>9.4E-2</v>
      </c>
      <c r="H72" s="45">
        <f t="shared" si="35"/>
        <v>0</v>
      </c>
      <c r="I72" s="45">
        <f t="shared" si="35"/>
        <v>0</v>
      </c>
      <c r="J72" s="45">
        <f t="shared" si="35"/>
        <v>0</v>
      </c>
      <c r="K72" s="45">
        <f t="shared" si="35"/>
        <v>0</v>
      </c>
      <c r="L72" s="46">
        <f>IFERROR(SUM(D72:K72),"")</f>
        <v>1</v>
      </c>
    </row>
    <row r="73" spans="2:13" hidden="1" x14ac:dyDescent="0.35">
      <c r="B73" s="29" t="str">
        <f t="shared" ref="B73:C73" si="36">IF(ISBLANK(B44), "", B44)</f>
        <v/>
      </c>
      <c r="C73" t="str">
        <f t="shared" si="36"/>
        <v/>
      </c>
      <c r="D73" s="6" t="str">
        <f>IFERROR(ROUND(D44/$L44,3),"")</f>
        <v/>
      </c>
      <c r="E73" s="6" t="str">
        <f t="shared" ref="E73:K73" si="37">IFERROR(ROUND(E44/$L44,3),"")</f>
        <v/>
      </c>
      <c r="F73" s="6" t="str">
        <f t="shared" si="37"/>
        <v/>
      </c>
      <c r="G73" s="6" t="str">
        <f t="shared" si="37"/>
        <v/>
      </c>
      <c r="H73" s="6" t="str">
        <f t="shared" si="37"/>
        <v/>
      </c>
      <c r="I73" s="6" t="str">
        <f t="shared" si="37"/>
        <v/>
      </c>
      <c r="J73" s="6" t="str">
        <f t="shared" si="37"/>
        <v/>
      </c>
      <c r="K73" s="6" t="str">
        <f t="shared" si="37"/>
        <v/>
      </c>
      <c r="L73" s="47">
        <f>IFERROR(SUM(D73:K73),"")</f>
        <v>0</v>
      </c>
    </row>
    <row r="74" spans="2:13" hidden="1" x14ac:dyDescent="0.35">
      <c r="B74" s="29" t="str">
        <f t="shared" ref="B74:C74" si="38">IF(ISBLANK(B45), "", B45)</f>
        <v/>
      </c>
      <c r="C74" t="str">
        <f t="shared" si="38"/>
        <v/>
      </c>
      <c r="D74" s="6" t="str">
        <f t="shared" ref="D74:K97" si="39">IFERROR(ROUND(D45/$L45,3),"")</f>
        <v/>
      </c>
      <c r="E74" s="6" t="str">
        <f t="shared" si="39"/>
        <v/>
      </c>
      <c r="F74" s="6" t="str">
        <f t="shared" si="39"/>
        <v/>
      </c>
      <c r="G74" s="6" t="str">
        <f t="shared" si="39"/>
        <v/>
      </c>
      <c r="H74" s="6" t="str">
        <f t="shared" si="39"/>
        <v/>
      </c>
      <c r="I74" s="6" t="str">
        <f t="shared" si="39"/>
        <v/>
      </c>
      <c r="J74" s="6" t="str">
        <f t="shared" si="39"/>
        <v/>
      </c>
      <c r="K74" s="6" t="str">
        <f t="shared" si="39"/>
        <v/>
      </c>
      <c r="L74" s="47">
        <f t="shared" ref="L74:L97" si="40">IFERROR(SUM(D74:K74),"")</f>
        <v>0</v>
      </c>
    </row>
    <row r="75" spans="2:13" hidden="1" x14ac:dyDescent="0.35">
      <c r="B75" s="29" t="str">
        <f t="shared" ref="B75:C75" si="41">IF(ISBLANK(B46), "", B46)</f>
        <v/>
      </c>
      <c r="C75" t="str">
        <f t="shared" si="41"/>
        <v/>
      </c>
      <c r="D75" s="6" t="str">
        <f t="shared" si="39"/>
        <v/>
      </c>
      <c r="E75" s="6" t="str">
        <f t="shared" si="39"/>
        <v/>
      </c>
      <c r="F75" s="6" t="str">
        <f t="shared" si="39"/>
        <v/>
      </c>
      <c r="G75" s="6" t="str">
        <f t="shared" si="39"/>
        <v/>
      </c>
      <c r="H75" s="6" t="str">
        <f t="shared" si="39"/>
        <v/>
      </c>
      <c r="I75" s="6" t="str">
        <f t="shared" si="39"/>
        <v/>
      </c>
      <c r="J75" s="6" t="str">
        <f t="shared" si="39"/>
        <v/>
      </c>
      <c r="K75" s="6" t="str">
        <f t="shared" si="39"/>
        <v/>
      </c>
      <c r="L75" s="47">
        <f t="shared" si="40"/>
        <v>0</v>
      </c>
    </row>
    <row r="76" spans="2:13" hidden="1" x14ac:dyDescent="0.35">
      <c r="B76" s="29" t="str">
        <f t="shared" ref="B76:C76" si="42">IF(ISBLANK(B47), "", B47)</f>
        <v/>
      </c>
      <c r="C76" t="str">
        <f t="shared" si="42"/>
        <v/>
      </c>
      <c r="D76" s="6" t="str">
        <f t="shared" si="39"/>
        <v/>
      </c>
      <c r="E76" s="6" t="str">
        <f t="shared" si="39"/>
        <v/>
      </c>
      <c r="F76" s="6" t="str">
        <f t="shared" si="39"/>
        <v/>
      </c>
      <c r="G76" s="6" t="str">
        <f t="shared" si="39"/>
        <v/>
      </c>
      <c r="H76" s="6" t="str">
        <f t="shared" si="39"/>
        <v/>
      </c>
      <c r="I76" s="6" t="str">
        <f t="shared" si="39"/>
        <v/>
      </c>
      <c r="J76" s="6" t="str">
        <f t="shared" si="39"/>
        <v/>
      </c>
      <c r="K76" s="6" t="str">
        <f t="shared" si="39"/>
        <v/>
      </c>
      <c r="L76" s="47">
        <f t="shared" si="40"/>
        <v>0</v>
      </c>
    </row>
    <row r="77" spans="2:13" hidden="1" x14ac:dyDescent="0.35">
      <c r="B77" s="29" t="str">
        <f>IF(ISBLANK(B48), "", B48)</f>
        <v/>
      </c>
      <c r="C77" t="str">
        <f>IF(ISBLANK(C48), "", C48)</f>
        <v/>
      </c>
      <c r="D77" s="6" t="str">
        <f t="shared" si="39"/>
        <v/>
      </c>
      <c r="E77" s="6" t="str">
        <f t="shared" si="39"/>
        <v/>
      </c>
      <c r="F77" s="6" t="str">
        <f t="shared" si="39"/>
        <v/>
      </c>
      <c r="G77" s="6" t="str">
        <f t="shared" si="39"/>
        <v/>
      </c>
      <c r="H77" s="6" t="str">
        <f t="shared" si="39"/>
        <v/>
      </c>
      <c r="I77" s="6" t="str">
        <f t="shared" si="39"/>
        <v/>
      </c>
      <c r="J77" s="6" t="str">
        <f t="shared" si="39"/>
        <v/>
      </c>
      <c r="K77" s="6" t="str">
        <f t="shared" si="39"/>
        <v/>
      </c>
      <c r="L77" s="47">
        <f t="shared" si="40"/>
        <v>0</v>
      </c>
    </row>
    <row r="78" spans="2:13" hidden="1" x14ac:dyDescent="0.35">
      <c r="B78" s="29" t="str">
        <f t="shared" ref="B78:C78" si="43">IF(ISBLANK(B49), "", B49)</f>
        <v/>
      </c>
      <c r="C78" t="str">
        <f t="shared" si="43"/>
        <v/>
      </c>
      <c r="D78" s="6" t="str">
        <f t="shared" si="39"/>
        <v/>
      </c>
      <c r="E78" s="6" t="str">
        <f t="shared" si="39"/>
        <v/>
      </c>
      <c r="F78" s="6" t="str">
        <f t="shared" si="39"/>
        <v/>
      </c>
      <c r="G78" s="6" t="str">
        <f t="shared" si="39"/>
        <v/>
      </c>
      <c r="H78" s="6" t="str">
        <f t="shared" si="39"/>
        <v/>
      </c>
      <c r="I78" s="6" t="str">
        <f t="shared" si="39"/>
        <v/>
      </c>
      <c r="J78" s="6" t="str">
        <f t="shared" si="39"/>
        <v/>
      </c>
      <c r="K78" s="6" t="str">
        <f t="shared" si="39"/>
        <v/>
      </c>
      <c r="L78" s="47">
        <f t="shared" si="40"/>
        <v>0</v>
      </c>
    </row>
    <row r="79" spans="2:13" hidden="1" x14ac:dyDescent="0.35">
      <c r="B79" s="29" t="str">
        <f t="shared" ref="B79:C79" si="44">IF(ISBLANK(B50), "", B50)</f>
        <v/>
      </c>
      <c r="C79" t="str">
        <f t="shared" si="44"/>
        <v/>
      </c>
      <c r="D79" s="6" t="str">
        <f t="shared" si="39"/>
        <v/>
      </c>
      <c r="E79" s="6" t="str">
        <f t="shared" si="39"/>
        <v/>
      </c>
      <c r="F79" s="6" t="str">
        <f t="shared" si="39"/>
        <v/>
      </c>
      <c r="G79" s="6" t="str">
        <f t="shared" si="39"/>
        <v/>
      </c>
      <c r="H79" s="6" t="str">
        <f t="shared" si="39"/>
        <v/>
      </c>
      <c r="I79" s="6" t="str">
        <f t="shared" si="39"/>
        <v/>
      </c>
      <c r="J79" s="6" t="str">
        <f t="shared" si="39"/>
        <v/>
      </c>
      <c r="K79" s="6" t="str">
        <f t="shared" si="39"/>
        <v/>
      </c>
      <c r="L79" s="47">
        <f t="shared" si="40"/>
        <v>0</v>
      </c>
    </row>
    <row r="80" spans="2:13" hidden="1" x14ac:dyDescent="0.35">
      <c r="B80" s="29" t="str">
        <f t="shared" ref="B80:C80" si="45">IF(ISBLANK(B51), "", B51)</f>
        <v/>
      </c>
      <c r="C80" t="str">
        <f t="shared" si="45"/>
        <v/>
      </c>
      <c r="D80" s="6" t="str">
        <f t="shared" si="39"/>
        <v/>
      </c>
      <c r="E80" s="6" t="str">
        <f t="shared" si="39"/>
        <v/>
      </c>
      <c r="F80" s="6" t="str">
        <f t="shared" si="39"/>
        <v/>
      </c>
      <c r="G80" s="6" t="str">
        <f t="shared" si="39"/>
        <v/>
      </c>
      <c r="H80" s="6" t="str">
        <f t="shared" si="39"/>
        <v/>
      </c>
      <c r="I80" s="6" t="str">
        <f t="shared" si="39"/>
        <v/>
      </c>
      <c r="J80" s="6" t="str">
        <f t="shared" si="39"/>
        <v/>
      </c>
      <c r="K80" s="6" t="str">
        <f t="shared" si="39"/>
        <v/>
      </c>
      <c r="L80" s="47">
        <f t="shared" si="40"/>
        <v>0</v>
      </c>
    </row>
    <row r="81" spans="2:12" hidden="1" x14ac:dyDescent="0.35">
      <c r="B81" s="29" t="str">
        <f t="shared" ref="B81:C81" si="46">IF(ISBLANK(B52), "", B52)</f>
        <v/>
      </c>
      <c r="C81" t="str">
        <f t="shared" si="46"/>
        <v/>
      </c>
      <c r="D81" s="6" t="str">
        <f t="shared" si="39"/>
        <v/>
      </c>
      <c r="E81" s="6" t="str">
        <f t="shared" si="39"/>
        <v/>
      </c>
      <c r="F81" s="6" t="str">
        <f t="shared" si="39"/>
        <v/>
      </c>
      <c r="G81" s="6" t="str">
        <f t="shared" si="39"/>
        <v/>
      </c>
      <c r="H81" s="6" t="str">
        <f t="shared" si="39"/>
        <v/>
      </c>
      <c r="I81" s="6" t="str">
        <f t="shared" si="39"/>
        <v/>
      </c>
      <c r="J81" s="6" t="str">
        <f t="shared" si="39"/>
        <v/>
      </c>
      <c r="K81" s="6" t="str">
        <f t="shared" si="39"/>
        <v/>
      </c>
      <c r="L81" s="47">
        <f t="shared" si="40"/>
        <v>0</v>
      </c>
    </row>
    <row r="82" spans="2:12" hidden="1" x14ac:dyDescent="0.35">
      <c r="B82" s="29" t="str">
        <f t="shared" ref="B82:C82" si="47">IF(ISBLANK(B53), "", B53)</f>
        <v/>
      </c>
      <c r="C82" t="str">
        <f t="shared" si="47"/>
        <v/>
      </c>
      <c r="D82" s="6" t="str">
        <f t="shared" si="39"/>
        <v/>
      </c>
      <c r="E82" s="6" t="str">
        <f t="shared" si="39"/>
        <v/>
      </c>
      <c r="F82" s="6" t="str">
        <f t="shared" si="39"/>
        <v/>
      </c>
      <c r="G82" s="6" t="str">
        <f t="shared" si="39"/>
        <v/>
      </c>
      <c r="H82" s="6" t="str">
        <f t="shared" si="39"/>
        <v/>
      </c>
      <c r="I82" s="6" t="str">
        <f t="shared" si="39"/>
        <v/>
      </c>
      <c r="J82" s="6" t="str">
        <f t="shared" si="39"/>
        <v/>
      </c>
      <c r="K82" s="6" t="str">
        <f t="shared" si="39"/>
        <v/>
      </c>
      <c r="L82" s="47">
        <f t="shared" si="40"/>
        <v>0</v>
      </c>
    </row>
    <row r="83" spans="2:12" hidden="1" x14ac:dyDescent="0.35">
      <c r="B83" s="29" t="str">
        <f t="shared" ref="B83:C83" si="48">IF(ISBLANK(B54), "", B54)</f>
        <v/>
      </c>
      <c r="C83" t="str">
        <f t="shared" si="48"/>
        <v/>
      </c>
      <c r="D83" s="6" t="str">
        <f t="shared" si="39"/>
        <v/>
      </c>
      <c r="E83" s="6" t="str">
        <f t="shared" si="39"/>
        <v/>
      </c>
      <c r="F83" s="6" t="str">
        <f t="shared" si="39"/>
        <v/>
      </c>
      <c r="G83" s="6" t="str">
        <f t="shared" si="39"/>
        <v/>
      </c>
      <c r="H83" s="6" t="str">
        <f t="shared" si="39"/>
        <v/>
      </c>
      <c r="I83" s="6" t="str">
        <f t="shared" si="39"/>
        <v/>
      </c>
      <c r="J83" s="6" t="str">
        <f t="shared" si="39"/>
        <v/>
      </c>
      <c r="K83" s="6" t="str">
        <f t="shared" si="39"/>
        <v/>
      </c>
      <c r="L83" s="47">
        <f t="shared" si="40"/>
        <v>0</v>
      </c>
    </row>
    <row r="84" spans="2:12" hidden="1" x14ac:dyDescent="0.35">
      <c r="B84" s="29" t="str">
        <f t="shared" ref="B84:C84" si="49">IF(ISBLANK(B55), "", B55)</f>
        <v/>
      </c>
      <c r="C84" t="str">
        <f t="shared" si="49"/>
        <v/>
      </c>
      <c r="D84" s="6" t="str">
        <f t="shared" si="39"/>
        <v/>
      </c>
      <c r="E84" s="6" t="str">
        <f t="shared" si="39"/>
        <v/>
      </c>
      <c r="F84" s="6" t="str">
        <f t="shared" si="39"/>
        <v/>
      </c>
      <c r="G84" s="6" t="str">
        <f t="shared" si="39"/>
        <v/>
      </c>
      <c r="H84" s="6" t="str">
        <f t="shared" si="39"/>
        <v/>
      </c>
      <c r="I84" s="6" t="str">
        <f t="shared" si="39"/>
        <v/>
      </c>
      <c r="J84" s="6" t="str">
        <f t="shared" si="39"/>
        <v/>
      </c>
      <c r="K84" s="6" t="str">
        <f t="shared" si="39"/>
        <v/>
      </c>
      <c r="L84" s="47">
        <f t="shared" si="40"/>
        <v>0</v>
      </c>
    </row>
    <row r="85" spans="2:12" hidden="1" x14ac:dyDescent="0.35">
      <c r="B85" s="29" t="str">
        <f t="shared" ref="B85:C85" si="50">IF(ISBLANK(B56), "", B56)</f>
        <v/>
      </c>
      <c r="C85" t="str">
        <f t="shared" si="50"/>
        <v/>
      </c>
      <c r="D85" s="6" t="str">
        <f t="shared" si="39"/>
        <v/>
      </c>
      <c r="E85" s="6" t="str">
        <f t="shared" si="39"/>
        <v/>
      </c>
      <c r="F85" s="6" t="str">
        <f t="shared" si="39"/>
        <v/>
      </c>
      <c r="G85" s="6" t="str">
        <f t="shared" si="39"/>
        <v/>
      </c>
      <c r="H85" s="6" t="str">
        <f t="shared" si="39"/>
        <v/>
      </c>
      <c r="I85" s="6" t="str">
        <f t="shared" si="39"/>
        <v/>
      </c>
      <c r="J85" s="6" t="str">
        <f t="shared" si="39"/>
        <v/>
      </c>
      <c r="K85" s="6" t="str">
        <f t="shared" si="39"/>
        <v/>
      </c>
      <c r="L85" s="47">
        <f t="shared" si="40"/>
        <v>0</v>
      </c>
    </row>
    <row r="86" spans="2:12" hidden="1" x14ac:dyDescent="0.35">
      <c r="B86" s="29" t="str">
        <f t="shared" ref="B86:C86" si="51">IF(ISBLANK(B57), "", B57)</f>
        <v/>
      </c>
      <c r="C86" t="str">
        <f t="shared" si="51"/>
        <v/>
      </c>
      <c r="D86" s="6" t="str">
        <f t="shared" si="39"/>
        <v/>
      </c>
      <c r="E86" s="6" t="str">
        <f t="shared" si="39"/>
        <v/>
      </c>
      <c r="F86" s="6" t="str">
        <f t="shared" si="39"/>
        <v/>
      </c>
      <c r="G86" s="6" t="str">
        <f t="shared" si="39"/>
        <v/>
      </c>
      <c r="H86" s="6" t="str">
        <f t="shared" si="39"/>
        <v/>
      </c>
      <c r="I86" s="6" t="str">
        <f t="shared" si="39"/>
        <v/>
      </c>
      <c r="J86" s="6" t="str">
        <f t="shared" si="39"/>
        <v/>
      </c>
      <c r="K86" s="6" t="str">
        <f t="shared" si="39"/>
        <v/>
      </c>
      <c r="L86" s="47">
        <f t="shared" si="40"/>
        <v>0</v>
      </c>
    </row>
    <row r="87" spans="2:12" hidden="1" x14ac:dyDescent="0.35">
      <c r="B87" s="29" t="str">
        <f t="shared" ref="B87:C87" si="52">IF(ISBLANK(B58), "", B58)</f>
        <v/>
      </c>
      <c r="C87" t="str">
        <f t="shared" si="52"/>
        <v/>
      </c>
      <c r="D87" s="6" t="str">
        <f t="shared" si="39"/>
        <v/>
      </c>
      <c r="E87" s="6" t="str">
        <f t="shared" si="39"/>
        <v/>
      </c>
      <c r="F87" s="6" t="str">
        <f t="shared" si="39"/>
        <v/>
      </c>
      <c r="G87" s="6" t="str">
        <f t="shared" si="39"/>
        <v/>
      </c>
      <c r="H87" s="6" t="str">
        <f t="shared" si="39"/>
        <v/>
      </c>
      <c r="I87" s="6" t="str">
        <f t="shared" si="39"/>
        <v/>
      </c>
      <c r="J87" s="6" t="str">
        <f t="shared" si="39"/>
        <v/>
      </c>
      <c r="K87" s="6" t="str">
        <f t="shared" si="39"/>
        <v/>
      </c>
      <c r="L87" s="47">
        <f t="shared" si="40"/>
        <v>0</v>
      </c>
    </row>
    <row r="88" spans="2:12" hidden="1" x14ac:dyDescent="0.35">
      <c r="B88" s="29" t="str">
        <f t="shared" ref="B88:C88" si="53">IF(ISBLANK(B59), "", B59)</f>
        <v/>
      </c>
      <c r="C88" t="str">
        <f t="shared" si="53"/>
        <v/>
      </c>
      <c r="D88" s="6" t="str">
        <f t="shared" si="39"/>
        <v/>
      </c>
      <c r="E88" s="6" t="str">
        <f t="shared" si="39"/>
        <v/>
      </c>
      <c r="F88" s="6" t="str">
        <f t="shared" si="39"/>
        <v/>
      </c>
      <c r="G88" s="6" t="str">
        <f t="shared" si="39"/>
        <v/>
      </c>
      <c r="H88" s="6" t="str">
        <f t="shared" si="39"/>
        <v/>
      </c>
      <c r="I88" s="6" t="str">
        <f t="shared" si="39"/>
        <v/>
      </c>
      <c r="J88" s="6" t="str">
        <f t="shared" si="39"/>
        <v/>
      </c>
      <c r="K88" s="6" t="str">
        <f t="shared" si="39"/>
        <v/>
      </c>
      <c r="L88" s="47">
        <f t="shared" si="40"/>
        <v>0</v>
      </c>
    </row>
    <row r="89" spans="2:12" hidden="1" x14ac:dyDescent="0.35">
      <c r="B89" s="29" t="str">
        <f t="shared" ref="B89:C89" si="54">IF(ISBLANK(B60), "", B60)</f>
        <v/>
      </c>
      <c r="C89" t="str">
        <f t="shared" si="54"/>
        <v/>
      </c>
      <c r="D89" s="6" t="str">
        <f t="shared" si="39"/>
        <v/>
      </c>
      <c r="E89" s="6" t="str">
        <f t="shared" si="39"/>
        <v/>
      </c>
      <c r="F89" s="6" t="str">
        <f t="shared" si="39"/>
        <v/>
      </c>
      <c r="G89" s="6" t="str">
        <f t="shared" si="39"/>
        <v/>
      </c>
      <c r="H89" s="6" t="str">
        <f t="shared" si="39"/>
        <v/>
      </c>
      <c r="I89" s="6" t="str">
        <f t="shared" si="39"/>
        <v/>
      </c>
      <c r="J89" s="6" t="str">
        <f t="shared" si="39"/>
        <v/>
      </c>
      <c r="K89" s="6" t="str">
        <f t="shared" si="39"/>
        <v/>
      </c>
      <c r="L89" s="47">
        <f t="shared" si="40"/>
        <v>0</v>
      </c>
    </row>
    <row r="90" spans="2:12" hidden="1" x14ac:dyDescent="0.35">
      <c r="B90" s="29" t="str">
        <f t="shared" ref="B90" si="55">IF(ISBLANK(B61), "", B61)</f>
        <v/>
      </c>
      <c r="C90" t="str">
        <f t="shared" ref="C90" si="56">IF(ISBLANK(C61), "", C61)</f>
        <v/>
      </c>
      <c r="D90" s="6" t="str">
        <f t="shared" si="39"/>
        <v/>
      </c>
      <c r="E90" s="6" t="str">
        <f t="shared" si="39"/>
        <v/>
      </c>
      <c r="F90" s="6" t="str">
        <f t="shared" si="39"/>
        <v/>
      </c>
      <c r="G90" s="6" t="str">
        <f t="shared" si="39"/>
        <v/>
      </c>
      <c r="H90" s="6" t="str">
        <f t="shared" si="39"/>
        <v/>
      </c>
      <c r="I90" s="6" t="str">
        <f t="shared" si="39"/>
        <v/>
      </c>
      <c r="J90" s="6" t="str">
        <f t="shared" si="39"/>
        <v/>
      </c>
      <c r="K90" s="6" t="str">
        <f t="shared" si="39"/>
        <v/>
      </c>
      <c r="L90" s="47">
        <f t="shared" si="40"/>
        <v>0</v>
      </c>
    </row>
    <row r="91" spans="2:12" hidden="1" x14ac:dyDescent="0.35">
      <c r="B91" s="29" t="str">
        <f t="shared" ref="B91" si="57">IF(ISBLANK(B62), "", B62)</f>
        <v/>
      </c>
      <c r="C91" t="str">
        <f t="shared" ref="C91" si="58">IF(ISBLANK(C62), "", C62)</f>
        <v/>
      </c>
      <c r="D91" s="6" t="str">
        <f t="shared" si="39"/>
        <v/>
      </c>
      <c r="E91" s="6" t="str">
        <f t="shared" si="39"/>
        <v/>
      </c>
      <c r="F91" s="6" t="str">
        <f t="shared" si="39"/>
        <v/>
      </c>
      <c r="G91" s="6" t="str">
        <f t="shared" si="39"/>
        <v/>
      </c>
      <c r="H91" s="6" t="str">
        <f t="shared" si="39"/>
        <v/>
      </c>
      <c r="I91" s="6" t="str">
        <f t="shared" si="39"/>
        <v/>
      </c>
      <c r="J91" s="6" t="str">
        <f t="shared" si="39"/>
        <v/>
      </c>
      <c r="K91" s="6" t="str">
        <f t="shared" si="39"/>
        <v/>
      </c>
      <c r="L91" s="47">
        <f t="shared" si="40"/>
        <v>0</v>
      </c>
    </row>
    <row r="92" spans="2:12" hidden="1" x14ac:dyDescent="0.35">
      <c r="B92" s="29" t="str">
        <f t="shared" ref="B92" si="59">IF(ISBLANK(B63), "", B63)</f>
        <v/>
      </c>
      <c r="C92" t="str">
        <f t="shared" ref="C92" si="60">IF(ISBLANK(C63), "", C63)</f>
        <v/>
      </c>
      <c r="D92" s="6" t="str">
        <f t="shared" si="39"/>
        <v/>
      </c>
      <c r="E92" s="6" t="str">
        <f t="shared" si="39"/>
        <v/>
      </c>
      <c r="F92" s="6" t="str">
        <f t="shared" si="39"/>
        <v/>
      </c>
      <c r="G92" s="6" t="str">
        <f t="shared" si="39"/>
        <v/>
      </c>
      <c r="H92" s="6" t="str">
        <f t="shared" si="39"/>
        <v/>
      </c>
      <c r="I92" s="6" t="str">
        <f t="shared" si="39"/>
        <v/>
      </c>
      <c r="J92" s="6" t="str">
        <f t="shared" si="39"/>
        <v/>
      </c>
      <c r="K92" s="6" t="str">
        <f t="shared" si="39"/>
        <v/>
      </c>
      <c r="L92" s="47">
        <f t="shared" si="40"/>
        <v>0</v>
      </c>
    </row>
    <row r="93" spans="2:12" hidden="1" x14ac:dyDescent="0.35">
      <c r="B93" s="29" t="str">
        <f t="shared" ref="B93" si="61">IF(ISBLANK(B64), "", B64)</f>
        <v/>
      </c>
      <c r="C93" t="str">
        <f t="shared" ref="C93" si="62">IF(ISBLANK(C64), "", C64)</f>
        <v/>
      </c>
      <c r="D93" s="6" t="str">
        <f t="shared" si="39"/>
        <v/>
      </c>
      <c r="E93" s="6" t="str">
        <f t="shared" si="39"/>
        <v/>
      </c>
      <c r="F93" s="6" t="str">
        <f t="shared" si="39"/>
        <v/>
      </c>
      <c r="G93" s="6" t="str">
        <f t="shared" si="39"/>
        <v/>
      </c>
      <c r="H93" s="6" t="str">
        <f t="shared" si="39"/>
        <v/>
      </c>
      <c r="I93" s="6" t="str">
        <f t="shared" si="39"/>
        <v/>
      </c>
      <c r="J93" s="6" t="str">
        <f t="shared" si="39"/>
        <v/>
      </c>
      <c r="K93" s="6" t="str">
        <f t="shared" si="39"/>
        <v/>
      </c>
      <c r="L93" s="47">
        <f t="shared" si="40"/>
        <v>0</v>
      </c>
    </row>
    <row r="94" spans="2:12" hidden="1" x14ac:dyDescent="0.35">
      <c r="B94" s="29" t="str">
        <f t="shared" ref="B94" si="63">IF(ISBLANK(B65), "", B65)</f>
        <v/>
      </c>
      <c r="C94" t="str">
        <f t="shared" ref="C94" si="64">IF(ISBLANK(C65), "", C65)</f>
        <v/>
      </c>
      <c r="D94" s="6" t="str">
        <f t="shared" si="39"/>
        <v/>
      </c>
      <c r="E94" s="6" t="str">
        <f t="shared" si="39"/>
        <v/>
      </c>
      <c r="F94" s="6" t="str">
        <f t="shared" si="39"/>
        <v/>
      </c>
      <c r="G94" s="6" t="str">
        <f t="shared" si="39"/>
        <v/>
      </c>
      <c r="H94" s="6" t="str">
        <f t="shared" si="39"/>
        <v/>
      </c>
      <c r="I94" s="6" t="str">
        <f t="shared" si="39"/>
        <v/>
      </c>
      <c r="J94" s="6" t="str">
        <f t="shared" si="39"/>
        <v/>
      </c>
      <c r="K94" s="6" t="str">
        <f t="shared" si="39"/>
        <v/>
      </c>
      <c r="L94" s="47">
        <f t="shared" si="40"/>
        <v>0</v>
      </c>
    </row>
    <row r="95" spans="2:12" hidden="1" x14ac:dyDescent="0.35">
      <c r="B95" s="29" t="str">
        <f t="shared" ref="B95" si="65">IF(ISBLANK(B66), "", B66)</f>
        <v/>
      </c>
      <c r="C95" t="str">
        <f t="shared" ref="C95" si="66">IF(ISBLANK(C66), "", C66)</f>
        <v/>
      </c>
      <c r="D95" s="6" t="str">
        <f t="shared" si="39"/>
        <v/>
      </c>
      <c r="E95" s="6" t="str">
        <f t="shared" si="39"/>
        <v/>
      </c>
      <c r="F95" s="6" t="str">
        <f t="shared" si="39"/>
        <v/>
      </c>
      <c r="G95" s="6" t="str">
        <f t="shared" si="39"/>
        <v/>
      </c>
      <c r="H95" s="6" t="str">
        <f t="shared" si="39"/>
        <v/>
      </c>
      <c r="I95" s="6" t="str">
        <f t="shared" si="39"/>
        <v/>
      </c>
      <c r="J95" s="6" t="str">
        <f t="shared" si="39"/>
        <v/>
      </c>
      <c r="K95" s="6" t="str">
        <f t="shared" si="39"/>
        <v/>
      </c>
      <c r="L95" s="47">
        <f t="shared" si="40"/>
        <v>0</v>
      </c>
    </row>
    <row r="96" spans="2:12" hidden="1" x14ac:dyDescent="0.35">
      <c r="B96" s="29" t="str">
        <f t="shared" ref="B96" si="67">IF(ISBLANK(B67), "", B67)</f>
        <v/>
      </c>
      <c r="C96" t="str">
        <f t="shared" ref="C96" si="68">IF(ISBLANK(C67), "", C67)</f>
        <v/>
      </c>
      <c r="D96" s="6" t="str">
        <f t="shared" si="39"/>
        <v/>
      </c>
      <c r="E96" s="6" t="str">
        <f t="shared" si="39"/>
        <v/>
      </c>
      <c r="F96" s="6" t="str">
        <f t="shared" si="39"/>
        <v/>
      </c>
      <c r="G96" s="6" t="str">
        <f t="shared" si="39"/>
        <v/>
      </c>
      <c r="H96" s="6" t="str">
        <f t="shared" si="39"/>
        <v/>
      </c>
      <c r="I96" s="6" t="str">
        <f t="shared" si="39"/>
        <v/>
      </c>
      <c r="J96" s="6" t="str">
        <f t="shared" si="39"/>
        <v/>
      </c>
      <c r="K96" s="6" t="str">
        <f t="shared" si="39"/>
        <v/>
      </c>
      <c r="L96" s="47">
        <f t="shared" si="40"/>
        <v>0</v>
      </c>
    </row>
    <row r="97" spans="2:12" ht="15" hidden="1" thickBot="1" x14ac:dyDescent="0.4">
      <c r="B97" s="30" t="str">
        <f t="shared" ref="B97:C97" si="69">IF(ISBLANK(B68), "", B68)</f>
        <v/>
      </c>
      <c r="C97" s="31" t="str">
        <f t="shared" si="69"/>
        <v/>
      </c>
      <c r="D97" s="54" t="str">
        <f t="shared" si="39"/>
        <v/>
      </c>
      <c r="E97" s="54" t="str">
        <f t="shared" si="39"/>
        <v/>
      </c>
      <c r="F97" s="54" t="str">
        <f t="shared" si="39"/>
        <v/>
      </c>
      <c r="G97" s="54" t="str">
        <f t="shared" si="39"/>
        <v/>
      </c>
      <c r="H97" s="54" t="str">
        <f t="shared" si="39"/>
        <v/>
      </c>
      <c r="I97" s="54" t="str">
        <f t="shared" si="39"/>
        <v/>
      </c>
      <c r="J97" s="54" t="str">
        <f t="shared" si="39"/>
        <v/>
      </c>
      <c r="K97" s="54" t="str">
        <f t="shared" si="39"/>
        <v/>
      </c>
      <c r="L97" s="48">
        <f t="shared" si="40"/>
        <v>0</v>
      </c>
    </row>
  </sheetData>
  <sheetProtection formatCells="0" formatColumns="0" formatRows="0"/>
  <mergeCells count="1">
    <mergeCell ref="B2:C2"/>
  </mergeCells>
  <conditionalFormatting sqref="B17:D17 B41:L42 M42">
    <cfRule type="expression" dxfId="8" priority="8">
      <formula>MOD(ROW(),2)=0</formula>
    </cfRule>
  </conditionalFormatting>
  <conditionalFormatting sqref="B22:L22">
    <cfRule type="expression" dxfId="7" priority="5">
      <formula>MOD(ROW(),2)=0</formula>
    </cfRule>
  </conditionalFormatting>
  <conditionalFormatting sqref="B70:L71">
    <cfRule type="expression" dxfId="6" priority="1">
      <formula>MOD(ROW(),2)=0</formula>
    </cfRule>
  </conditionalFormatting>
  <conditionalFormatting sqref="D21:K21">
    <cfRule type="expression" dxfId="5" priority="6">
      <formula>MOD(ROW(),2)=0</formula>
    </cfRule>
  </conditionalFormatting>
  <dataValidations count="1">
    <dataValidation type="whole" allowBlank="1" showInputMessage="1" showErrorMessage="1" sqref="D26:K26 D29:K29 D32:K32" xr:uid="{6B08EB44-7B22-4F65-BC6E-72485F3ACED7}">
      <formula1>0</formula1>
      <formula2>20000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ABCAB-F0E3-457B-988A-81FB6B371351}">
  <dimension ref="B1:L45"/>
  <sheetViews>
    <sheetView zoomScale="190" zoomScaleNormal="1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21" sqref="C21:C22"/>
    </sheetView>
  </sheetViews>
  <sheetFormatPr defaultRowHeight="14.5" x14ac:dyDescent="0.35"/>
  <cols>
    <col min="2" max="2" width="46.26953125" customWidth="1"/>
    <col min="3" max="3" width="43.26953125" customWidth="1"/>
    <col min="4" max="12" width="11.54296875" customWidth="1"/>
    <col min="13" max="13" width="16" customWidth="1"/>
  </cols>
  <sheetData>
    <row r="1" spans="2:12" x14ac:dyDescent="0.35">
      <c r="B1" s="1" t="s">
        <v>35</v>
      </c>
    </row>
    <row r="2" spans="2:12" ht="15" thickBot="1" x14ac:dyDescent="0.4"/>
    <row r="3" spans="2:12" ht="30.75" customHeight="1" x14ac:dyDescent="0.35">
      <c r="B3" s="77" t="s">
        <v>8</v>
      </c>
      <c r="C3" s="78" t="s">
        <v>36</v>
      </c>
      <c r="D3" s="79" t="str">
        <f>'Allocation Data Entry'!D$22</f>
        <v>&lt;&lt;Parish 1 Name&gt;&gt;</v>
      </c>
      <c r="E3" s="79" t="str">
        <f>'Allocation Data Entry'!E$22</f>
        <v>&lt;&lt;Parish 2 Name&gt;&gt;</v>
      </c>
      <c r="F3" s="79" t="str">
        <f>'Allocation Data Entry'!F$22</f>
        <v>&lt;&lt;Parish 3 Name&gt;&gt;</v>
      </c>
      <c r="G3" s="79" t="str">
        <f>'Allocation Data Entry'!G$22</f>
        <v>&lt;&lt;Parish 4 Name&gt;&gt;</v>
      </c>
      <c r="H3" s="79" t="str">
        <f>'Allocation Data Entry'!H$22</f>
        <v>&lt;&lt;Parish 5 Name&gt;&gt;</v>
      </c>
      <c r="I3" s="79" t="str">
        <f>'Allocation Data Entry'!I$22</f>
        <v>&lt;&lt;Parish 6 Name&gt;&gt;</v>
      </c>
      <c r="J3" s="79" t="str">
        <f>'Allocation Data Entry'!J$22</f>
        <v>&lt;&lt;Parish 7 Name&gt;&gt;</v>
      </c>
      <c r="K3" s="79" t="str">
        <f>'Allocation Data Entry'!K$22</f>
        <v>&lt;&lt;Parish 8 Name&gt;&gt;</v>
      </c>
      <c r="L3" s="80" t="str">
        <f>'Allocation Data Entry'!L$22</f>
        <v>Total</v>
      </c>
    </row>
    <row r="4" spans="2:12" x14ac:dyDescent="0.35">
      <c r="B4" s="81" t="s">
        <v>37</v>
      </c>
      <c r="C4" s="59" t="s">
        <v>21</v>
      </c>
      <c r="D4" s="92" t="str">
        <f>IFERROR(ROUND(INDEX('Allocation Data Entry'!$B$23:$L$37, MATCH('Staff Allocations'!$C4,'Allocation Data Entry'!$B$23:$B$37,0), MATCH('Staff Allocations'!D$3,'Allocation Data Entry'!$B$22:$L$22,0)),4), "")</f>
        <v/>
      </c>
      <c r="E4" s="92" t="str">
        <f>IFERROR(ROUND(INDEX('Allocation Data Entry'!$B$23:$L$37, MATCH('Staff Allocations'!$C4,'Allocation Data Entry'!$B$23:$B$37,0), MATCH('Staff Allocations'!E$3,'Allocation Data Entry'!$B$22:$L$22,0)),4), "")</f>
        <v/>
      </c>
      <c r="F4" s="92" t="str">
        <f>IFERROR(ROUND(INDEX('Allocation Data Entry'!$B$23:$L$37, MATCH('Staff Allocations'!$C4,'Allocation Data Entry'!$B$23:$B$37,0), MATCH('Staff Allocations'!F$3,'Allocation Data Entry'!$B$22:$L$22,0)),4), "")</f>
        <v/>
      </c>
      <c r="G4" s="92" t="str">
        <f>IFERROR(ROUND(INDEX('Allocation Data Entry'!$B$23:$L$37, MATCH('Staff Allocations'!$C4,'Allocation Data Entry'!$B$23:$B$37,0), MATCH('Staff Allocations'!G$3,'Allocation Data Entry'!$B$22:$L$22,0)),4), "")</f>
        <v/>
      </c>
      <c r="H4" s="92" t="str">
        <f>IFERROR(ROUND(INDEX('Allocation Data Entry'!$B$23:$L$37, MATCH('Staff Allocations'!$C4,'Allocation Data Entry'!$B$23:$B$37,0), MATCH('Staff Allocations'!H$3,'Allocation Data Entry'!$B$22:$L$22,0)),4), "")</f>
        <v/>
      </c>
      <c r="I4" s="92" t="str">
        <f>IFERROR(ROUND(INDEX('Allocation Data Entry'!$B$23:$L$37, MATCH('Staff Allocations'!$C4,'Allocation Data Entry'!$B$23:$B$37,0), MATCH('Staff Allocations'!I$3,'Allocation Data Entry'!$B$22:$L$22,0)),4), "")</f>
        <v/>
      </c>
      <c r="J4" s="92" t="str">
        <f>IFERROR(ROUND(INDEX('Allocation Data Entry'!$B$23:$L$37, MATCH('Staff Allocations'!$C4,'Allocation Data Entry'!$B$23:$B$37,0), MATCH('Staff Allocations'!J$3,'Allocation Data Entry'!$B$22:$L$22,0)),4), "")</f>
        <v/>
      </c>
      <c r="K4" s="92" t="str">
        <f>IFERROR(ROUND(INDEX('Allocation Data Entry'!$B$23:$L$37, MATCH('Staff Allocations'!$C4,'Allocation Data Entry'!$B$23:$B$37,0), MATCH('Staff Allocations'!K$3,'Allocation Data Entry'!$B$22:$L$22,0)),4), "")</f>
        <v/>
      </c>
      <c r="L4" s="82">
        <f>SUM(D4:K4)</f>
        <v>0</v>
      </c>
    </row>
    <row r="5" spans="2:12" x14ac:dyDescent="0.35">
      <c r="B5" s="83"/>
      <c r="C5" s="56"/>
      <c r="D5" s="53"/>
      <c r="E5" s="53"/>
      <c r="F5" s="53"/>
      <c r="G5" s="53"/>
      <c r="H5" s="53"/>
      <c r="I5" s="53"/>
      <c r="J5" s="53"/>
      <c r="K5" s="53"/>
      <c r="L5" s="84"/>
    </row>
    <row r="6" spans="2:12" ht="15" thickBot="1" x14ac:dyDescent="0.4">
      <c r="B6" s="85"/>
      <c r="C6" s="74"/>
      <c r="D6" s="75"/>
      <c r="E6" s="75"/>
      <c r="F6" s="75"/>
      <c r="G6" s="75"/>
      <c r="H6" s="75"/>
      <c r="I6" s="75"/>
      <c r="J6" s="75"/>
      <c r="K6" s="75"/>
      <c r="L6" s="86"/>
    </row>
    <row r="7" spans="2:12" ht="29" x14ac:dyDescent="0.35">
      <c r="B7" s="77" t="s">
        <v>8</v>
      </c>
      <c r="C7" s="78" t="s">
        <v>36</v>
      </c>
      <c r="D7" s="79" t="str">
        <f>'Allocation Data Entry'!D$22</f>
        <v>&lt;&lt;Parish 1 Name&gt;&gt;</v>
      </c>
      <c r="E7" s="79" t="str">
        <f>'Allocation Data Entry'!E$22</f>
        <v>&lt;&lt;Parish 2 Name&gt;&gt;</v>
      </c>
      <c r="F7" s="79" t="str">
        <f>'Allocation Data Entry'!F$22</f>
        <v>&lt;&lt;Parish 3 Name&gt;&gt;</v>
      </c>
      <c r="G7" s="79" t="str">
        <f>'Allocation Data Entry'!G$22</f>
        <v>&lt;&lt;Parish 4 Name&gt;&gt;</v>
      </c>
      <c r="H7" s="79" t="str">
        <f>'Allocation Data Entry'!H$22</f>
        <v>&lt;&lt;Parish 5 Name&gt;&gt;</v>
      </c>
      <c r="I7" s="79" t="str">
        <f>'Allocation Data Entry'!I$22</f>
        <v>&lt;&lt;Parish 6 Name&gt;&gt;</v>
      </c>
      <c r="J7" s="79" t="str">
        <f>'Allocation Data Entry'!J$22</f>
        <v>&lt;&lt;Parish 7 Name&gt;&gt;</v>
      </c>
      <c r="K7" s="79" t="str">
        <f>'Allocation Data Entry'!K$22</f>
        <v>&lt;&lt;Parish 8 Name&gt;&gt;</v>
      </c>
      <c r="L7" s="87" t="str">
        <f>'Allocation Data Entry'!L$22</f>
        <v>Total</v>
      </c>
    </row>
    <row r="8" spans="2:12" x14ac:dyDescent="0.35">
      <c r="B8" s="81" t="s">
        <v>38</v>
      </c>
      <c r="C8" s="51"/>
      <c r="D8" s="52"/>
      <c r="E8" s="52"/>
      <c r="F8" s="52"/>
      <c r="G8" s="52"/>
      <c r="H8" s="52"/>
      <c r="I8" s="52"/>
      <c r="J8" s="52"/>
      <c r="K8" s="52"/>
      <c r="L8" s="88"/>
    </row>
    <row r="9" spans="2:12" ht="15" customHeight="1" x14ac:dyDescent="0.35">
      <c r="B9" s="71" t="s">
        <v>39</v>
      </c>
      <c r="C9" s="56" t="s">
        <v>25</v>
      </c>
      <c r="D9" s="92" t="str">
        <f>IFERROR(ROUND(INDEX('Allocation Data Entry'!$B$23:$L$37, MATCH('Staff Allocations'!$C9,'Allocation Data Entry'!$B$23:$B$37,0), MATCH('Staff Allocations'!D$3,'Allocation Data Entry'!$B$22:$L$22,0)),4), "")</f>
        <v/>
      </c>
      <c r="E9" s="92" t="str">
        <f>IFERROR(ROUND(INDEX('Allocation Data Entry'!$B$23:$L$37, MATCH('Staff Allocations'!$C9,'Allocation Data Entry'!$B$23:$B$37,0), MATCH('Staff Allocations'!E$3,'Allocation Data Entry'!$B$22:$L$22,0)),4), "")</f>
        <v/>
      </c>
      <c r="F9" s="92" t="str">
        <f>IFERROR(ROUND(INDEX('Allocation Data Entry'!$B$23:$L$37, MATCH('Staff Allocations'!$C9,'Allocation Data Entry'!$B$23:$B$37,0), MATCH('Staff Allocations'!F$3,'Allocation Data Entry'!$B$22:$L$22,0)),4), "")</f>
        <v/>
      </c>
      <c r="G9" s="92" t="str">
        <f>IFERROR(ROUND(INDEX('Allocation Data Entry'!$B$23:$L$37, MATCH('Staff Allocations'!$C9,'Allocation Data Entry'!$B$23:$B$37,0), MATCH('Staff Allocations'!G$3,'Allocation Data Entry'!$B$22:$L$22,0)),4), "")</f>
        <v/>
      </c>
      <c r="H9" s="92" t="str">
        <f>IFERROR(ROUND(INDEX('Allocation Data Entry'!$B$23:$L$37, MATCH('Staff Allocations'!$C9,'Allocation Data Entry'!$B$23:$B$37,0), MATCH('Staff Allocations'!H$3,'Allocation Data Entry'!$B$22:$L$22,0)),4), "")</f>
        <v/>
      </c>
      <c r="I9" s="92" t="str">
        <f>IFERROR(ROUND(INDEX('Allocation Data Entry'!$B$23:$L$37, MATCH('Staff Allocations'!$C9,'Allocation Data Entry'!$B$23:$B$37,0), MATCH('Staff Allocations'!I$3,'Allocation Data Entry'!$B$22:$L$22,0)),4), "")</f>
        <v/>
      </c>
      <c r="J9" s="92" t="str">
        <f>IFERROR(ROUND(INDEX('Allocation Data Entry'!$B$23:$L$37, MATCH('Staff Allocations'!$C9,'Allocation Data Entry'!$B$23:$B$37,0), MATCH('Staff Allocations'!J$3,'Allocation Data Entry'!$B$22:$L$22,0)),4), "")</f>
        <v/>
      </c>
      <c r="K9" s="92" t="str">
        <f>IFERROR(ROUND(INDEX('Allocation Data Entry'!$B$23:$L$37, MATCH('Staff Allocations'!$C9,'Allocation Data Entry'!$B$23:$B$37,0), MATCH('Staff Allocations'!K$3,'Allocation Data Entry'!$B$22:$L$22,0)),4), "")</f>
        <v/>
      </c>
      <c r="L9" s="72">
        <f>SUM(D9:K9)</f>
        <v>0</v>
      </c>
    </row>
    <row r="10" spans="2:12" x14ac:dyDescent="0.35">
      <c r="B10" s="71" t="s">
        <v>40</v>
      </c>
      <c r="C10" s="56" t="s">
        <v>21</v>
      </c>
      <c r="D10" s="92" t="str">
        <f>IFERROR(ROUND(INDEX('Allocation Data Entry'!$B$23:$L$37, MATCH('Staff Allocations'!$C10,'Allocation Data Entry'!$B$23:$B$37,0), MATCH('Staff Allocations'!D$3,'Allocation Data Entry'!$B$22:$L$22,0)),4), "")</f>
        <v/>
      </c>
      <c r="E10" s="92" t="str">
        <f>IFERROR(ROUND(INDEX('Allocation Data Entry'!$B$23:$L$37, MATCH('Staff Allocations'!$C10,'Allocation Data Entry'!$B$23:$B$37,0), MATCH('Staff Allocations'!E$3,'Allocation Data Entry'!$B$22:$L$22,0)),4), "")</f>
        <v/>
      </c>
      <c r="F10" s="92" t="str">
        <f>IFERROR(ROUND(INDEX('Allocation Data Entry'!$B$23:$L$37, MATCH('Staff Allocations'!$C10,'Allocation Data Entry'!$B$23:$B$37,0), MATCH('Staff Allocations'!F$3,'Allocation Data Entry'!$B$22:$L$22,0)),4), "")</f>
        <v/>
      </c>
      <c r="G10" s="92" t="str">
        <f>IFERROR(ROUND(INDEX('Allocation Data Entry'!$B$23:$L$37, MATCH('Staff Allocations'!$C10,'Allocation Data Entry'!$B$23:$B$37,0), MATCH('Staff Allocations'!G$3,'Allocation Data Entry'!$B$22:$L$22,0)),4), "")</f>
        <v/>
      </c>
      <c r="H10" s="92" t="str">
        <f>IFERROR(ROUND(INDEX('Allocation Data Entry'!$B$23:$L$37, MATCH('Staff Allocations'!$C10,'Allocation Data Entry'!$B$23:$B$37,0), MATCH('Staff Allocations'!H$3,'Allocation Data Entry'!$B$22:$L$22,0)),4), "")</f>
        <v/>
      </c>
      <c r="I10" s="92" t="str">
        <f>IFERROR(ROUND(INDEX('Allocation Data Entry'!$B$23:$L$37, MATCH('Staff Allocations'!$C10,'Allocation Data Entry'!$B$23:$B$37,0), MATCH('Staff Allocations'!I$3,'Allocation Data Entry'!$B$22:$L$22,0)),4), "")</f>
        <v/>
      </c>
      <c r="J10" s="92" t="str">
        <f>IFERROR(ROUND(INDEX('Allocation Data Entry'!$B$23:$L$37, MATCH('Staff Allocations'!$C10,'Allocation Data Entry'!$B$23:$B$37,0), MATCH('Staff Allocations'!J$3,'Allocation Data Entry'!$B$22:$L$22,0)),4), "")</f>
        <v/>
      </c>
      <c r="K10" s="92" t="str">
        <f>IFERROR(ROUND(INDEX('Allocation Data Entry'!$B$23:$L$37, MATCH('Staff Allocations'!$C10,'Allocation Data Entry'!$B$23:$B$37,0), MATCH('Staff Allocations'!K$3,'Allocation Data Entry'!$B$22:$L$22,0)),4), "")</f>
        <v/>
      </c>
      <c r="L10" s="72">
        <f t="shared" ref="L10:L16" si="0">SUM(D10:K10)</f>
        <v>0</v>
      </c>
    </row>
    <row r="11" spans="2:12" x14ac:dyDescent="0.35">
      <c r="B11" s="71" t="s">
        <v>41</v>
      </c>
      <c r="C11" s="56" t="s">
        <v>21</v>
      </c>
      <c r="D11" s="92" t="str">
        <f>IFERROR(ROUND(INDEX('Allocation Data Entry'!$B$23:$L$37, MATCH('Staff Allocations'!$C11,'Allocation Data Entry'!$B$23:$B$37,0), MATCH('Staff Allocations'!D$3,'Allocation Data Entry'!$B$22:$L$22,0)),4), "")</f>
        <v/>
      </c>
      <c r="E11" s="92" t="str">
        <f>IFERROR(ROUND(INDEX('Allocation Data Entry'!$B$23:$L$37, MATCH('Staff Allocations'!$C11,'Allocation Data Entry'!$B$23:$B$37,0), MATCH('Staff Allocations'!E$3,'Allocation Data Entry'!$B$22:$L$22,0)),4), "")</f>
        <v/>
      </c>
      <c r="F11" s="92" t="str">
        <f>IFERROR(ROUND(INDEX('Allocation Data Entry'!$B$23:$L$37, MATCH('Staff Allocations'!$C11,'Allocation Data Entry'!$B$23:$B$37,0), MATCH('Staff Allocations'!F$3,'Allocation Data Entry'!$B$22:$L$22,0)),4), "")</f>
        <v/>
      </c>
      <c r="G11" s="92" t="str">
        <f>IFERROR(ROUND(INDEX('Allocation Data Entry'!$B$23:$L$37, MATCH('Staff Allocations'!$C11,'Allocation Data Entry'!$B$23:$B$37,0), MATCH('Staff Allocations'!G$3,'Allocation Data Entry'!$B$22:$L$22,0)),4), "")</f>
        <v/>
      </c>
      <c r="H11" s="92" t="str">
        <f>IFERROR(ROUND(INDEX('Allocation Data Entry'!$B$23:$L$37, MATCH('Staff Allocations'!$C11,'Allocation Data Entry'!$B$23:$B$37,0), MATCH('Staff Allocations'!H$3,'Allocation Data Entry'!$B$22:$L$22,0)),4), "")</f>
        <v/>
      </c>
      <c r="I11" s="92" t="str">
        <f>IFERROR(ROUND(INDEX('Allocation Data Entry'!$B$23:$L$37, MATCH('Staff Allocations'!$C11,'Allocation Data Entry'!$B$23:$B$37,0), MATCH('Staff Allocations'!I$3,'Allocation Data Entry'!$B$22:$L$22,0)),4), "")</f>
        <v/>
      </c>
      <c r="J11" s="92" t="str">
        <f>IFERROR(ROUND(INDEX('Allocation Data Entry'!$B$23:$L$37, MATCH('Staff Allocations'!$C11,'Allocation Data Entry'!$B$23:$B$37,0), MATCH('Staff Allocations'!J$3,'Allocation Data Entry'!$B$22:$L$22,0)),4), "")</f>
        <v/>
      </c>
      <c r="K11" s="92" t="str">
        <f>IFERROR(ROUND(INDEX('Allocation Data Entry'!$B$23:$L$37, MATCH('Staff Allocations'!$C11,'Allocation Data Entry'!$B$23:$B$37,0), MATCH('Staff Allocations'!K$3,'Allocation Data Entry'!$B$22:$L$22,0)),4), "")</f>
        <v/>
      </c>
      <c r="L11" s="72">
        <f t="shared" si="0"/>
        <v>0</v>
      </c>
    </row>
    <row r="12" spans="2:12" x14ac:dyDescent="0.35">
      <c r="B12" s="71" t="s">
        <v>42</v>
      </c>
      <c r="C12" s="56" t="s">
        <v>25</v>
      </c>
      <c r="D12" s="92" t="str">
        <f>IFERROR(ROUND(INDEX('Allocation Data Entry'!$B$23:$L$37, MATCH('Staff Allocations'!$C12,'Allocation Data Entry'!$B$23:$B$37,0), MATCH('Staff Allocations'!D$3,'Allocation Data Entry'!$B$22:$L$22,0)),4), "")</f>
        <v/>
      </c>
      <c r="E12" s="92" t="str">
        <f>IFERROR(ROUND(INDEX('Allocation Data Entry'!$B$23:$L$37, MATCH('Staff Allocations'!$C12,'Allocation Data Entry'!$B$23:$B$37,0), MATCH('Staff Allocations'!E$3,'Allocation Data Entry'!$B$22:$L$22,0)),4), "")</f>
        <v/>
      </c>
      <c r="F12" s="92" t="str">
        <f>IFERROR(ROUND(INDEX('Allocation Data Entry'!$B$23:$L$37, MATCH('Staff Allocations'!$C12,'Allocation Data Entry'!$B$23:$B$37,0), MATCH('Staff Allocations'!F$3,'Allocation Data Entry'!$B$22:$L$22,0)),4), "")</f>
        <v/>
      </c>
      <c r="G12" s="92" t="str">
        <f>IFERROR(ROUND(INDEX('Allocation Data Entry'!$B$23:$L$37, MATCH('Staff Allocations'!$C12,'Allocation Data Entry'!$B$23:$B$37,0), MATCH('Staff Allocations'!G$3,'Allocation Data Entry'!$B$22:$L$22,0)),4), "")</f>
        <v/>
      </c>
      <c r="H12" s="92" t="str">
        <f>IFERROR(ROUND(INDEX('Allocation Data Entry'!$B$23:$L$37, MATCH('Staff Allocations'!$C12,'Allocation Data Entry'!$B$23:$B$37,0), MATCH('Staff Allocations'!H$3,'Allocation Data Entry'!$B$22:$L$22,0)),4), "")</f>
        <v/>
      </c>
      <c r="I12" s="92" t="str">
        <f>IFERROR(ROUND(INDEX('Allocation Data Entry'!$B$23:$L$37, MATCH('Staff Allocations'!$C12,'Allocation Data Entry'!$B$23:$B$37,0), MATCH('Staff Allocations'!I$3,'Allocation Data Entry'!$B$22:$L$22,0)),4), "")</f>
        <v/>
      </c>
      <c r="J12" s="92" t="str">
        <f>IFERROR(ROUND(INDEX('Allocation Data Entry'!$B$23:$L$37, MATCH('Staff Allocations'!$C12,'Allocation Data Entry'!$B$23:$B$37,0), MATCH('Staff Allocations'!J$3,'Allocation Data Entry'!$B$22:$L$22,0)),4), "")</f>
        <v/>
      </c>
      <c r="K12" s="92" t="str">
        <f>IFERROR(ROUND(INDEX('Allocation Data Entry'!$B$23:$L$37, MATCH('Staff Allocations'!$C12,'Allocation Data Entry'!$B$23:$B$37,0), MATCH('Staff Allocations'!K$3,'Allocation Data Entry'!$B$22:$L$22,0)),4), "")</f>
        <v/>
      </c>
      <c r="L12" s="72">
        <f t="shared" si="0"/>
        <v>0</v>
      </c>
    </row>
    <row r="13" spans="2:12" x14ac:dyDescent="0.35">
      <c r="B13" s="71" t="s">
        <v>43</v>
      </c>
      <c r="C13" s="56" t="s">
        <v>21</v>
      </c>
      <c r="D13" s="92" t="str">
        <f>IFERROR(ROUND(INDEX('Allocation Data Entry'!$B$23:$L$37, MATCH('Staff Allocations'!$C13,'Allocation Data Entry'!$B$23:$B$37,0), MATCH('Staff Allocations'!D$3,'Allocation Data Entry'!$B$22:$L$22,0)),4), "")</f>
        <v/>
      </c>
      <c r="E13" s="92" t="str">
        <f>IFERROR(ROUND(INDEX('Allocation Data Entry'!$B$23:$L$37, MATCH('Staff Allocations'!$C13,'Allocation Data Entry'!$B$23:$B$37,0), MATCH('Staff Allocations'!E$3,'Allocation Data Entry'!$B$22:$L$22,0)),4), "")</f>
        <v/>
      </c>
      <c r="F13" s="92" t="str">
        <f>IFERROR(ROUND(INDEX('Allocation Data Entry'!$B$23:$L$37, MATCH('Staff Allocations'!$C13,'Allocation Data Entry'!$B$23:$B$37,0), MATCH('Staff Allocations'!F$3,'Allocation Data Entry'!$B$22:$L$22,0)),4), "")</f>
        <v/>
      </c>
      <c r="G13" s="92" t="str">
        <f>IFERROR(ROUND(INDEX('Allocation Data Entry'!$B$23:$L$37, MATCH('Staff Allocations'!$C13,'Allocation Data Entry'!$B$23:$B$37,0), MATCH('Staff Allocations'!G$3,'Allocation Data Entry'!$B$22:$L$22,0)),4), "")</f>
        <v/>
      </c>
      <c r="H13" s="92" t="str">
        <f>IFERROR(ROUND(INDEX('Allocation Data Entry'!$B$23:$L$37, MATCH('Staff Allocations'!$C13,'Allocation Data Entry'!$B$23:$B$37,0), MATCH('Staff Allocations'!H$3,'Allocation Data Entry'!$B$22:$L$22,0)),4), "")</f>
        <v/>
      </c>
      <c r="I13" s="92" t="str">
        <f>IFERROR(ROUND(INDEX('Allocation Data Entry'!$B$23:$L$37, MATCH('Staff Allocations'!$C13,'Allocation Data Entry'!$B$23:$B$37,0), MATCH('Staff Allocations'!I$3,'Allocation Data Entry'!$B$22:$L$22,0)),4), "")</f>
        <v/>
      </c>
      <c r="J13" s="92" t="str">
        <f>IFERROR(ROUND(INDEX('Allocation Data Entry'!$B$23:$L$37, MATCH('Staff Allocations'!$C13,'Allocation Data Entry'!$B$23:$B$37,0), MATCH('Staff Allocations'!J$3,'Allocation Data Entry'!$B$22:$L$22,0)),4), "")</f>
        <v/>
      </c>
      <c r="K13" s="92" t="str">
        <f>IFERROR(ROUND(INDEX('Allocation Data Entry'!$B$23:$L$37, MATCH('Staff Allocations'!$C13,'Allocation Data Entry'!$B$23:$B$37,0), MATCH('Staff Allocations'!K$3,'Allocation Data Entry'!$B$22:$L$22,0)),4), "")</f>
        <v/>
      </c>
      <c r="L13" s="72">
        <f t="shared" si="0"/>
        <v>0</v>
      </c>
    </row>
    <row r="14" spans="2:12" x14ac:dyDescent="0.35">
      <c r="B14" s="71" t="s">
        <v>44</v>
      </c>
      <c r="C14" s="56" t="s">
        <v>45</v>
      </c>
      <c r="D14" s="92" t="str">
        <f>IFERROR(ROUND(INDEX('Allocation Data Entry'!$B$23:$L$37, MATCH('Staff Allocations'!$C14,'Allocation Data Entry'!$B$23:$B$37,0), MATCH('Staff Allocations'!D$3,'Allocation Data Entry'!$B$22:$L$22,0)),4), "")</f>
        <v/>
      </c>
      <c r="E14" s="92" t="str">
        <f>IFERROR(ROUND(INDEX('Allocation Data Entry'!$B$23:$L$37, MATCH('Staff Allocations'!$C14,'Allocation Data Entry'!$B$23:$B$37,0), MATCH('Staff Allocations'!E$3,'Allocation Data Entry'!$B$22:$L$22,0)),4), "")</f>
        <v/>
      </c>
      <c r="F14" s="92" t="str">
        <f>IFERROR(ROUND(INDEX('Allocation Data Entry'!$B$23:$L$37, MATCH('Staff Allocations'!$C14,'Allocation Data Entry'!$B$23:$B$37,0), MATCH('Staff Allocations'!F$3,'Allocation Data Entry'!$B$22:$L$22,0)),4), "")</f>
        <v/>
      </c>
      <c r="G14" s="92" t="str">
        <f>IFERROR(ROUND(INDEX('Allocation Data Entry'!$B$23:$L$37, MATCH('Staff Allocations'!$C14,'Allocation Data Entry'!$B$23:$B$37,0), MATCH('Staff Allocations'!G$3,'Allocation Data Entry'!$B$22:$L$22,0)),4), "")</f>
        <v/>
      </c>
      <c r="H14" s="92" t="str">
        <f>IFERROR(ROUND(INDEX('Allocation Data Entry'!$B$23:$L$37, MATCH('Staff Allocations'!$C14,'Allocation Data Entry'!$B$23:$B$37,0), MATCH('Staff Allocations'!H$3,'Allocation Data Entry'!$B$22:$L$22,0)),4), "")</f>
        <v/>
      </c>
      <c r="I14" s="92" t="str">
        <f>IFERROR(ROUND(INDEX('Allocation Data Entry'!$B$23:$L$37, MATCH('Staff Allocations'!$C14,'Allocation Data Entry'!$B$23:$B$37,0), MATCH('Staff Allocations'!I$3,'Allocation Data Entry'!$B$22:$L$22,0)),4), "")</f>
        <v/>
      </c>
      <c r="J14" s="92" t="str">
        <f>IFERROR(ROUND(INDEX('Allocation Data Entry'!$B$23:$L$37, MATCH('Staff Allocations'!$C14,'Allocation Data Entry'!$B$23:$B$37,0), MATCH('Staff Allocations'!J$3,'Allocation Data Entry'!$B$22:$L$22,0)),4), "")</f>
        <v/>
      </c>
      <c r="K14" s="92" t="str">
        <f>IFERROR(ROUND(INDEX('Allocation Data Entry'!$B$23:$L$37, MATCH('Staff Allocations'!$C14,'Allocation Data Entry'!$B$23:$B$37,0), MATCH('Staff Allocations'!K$3,'Allocation Data Entry'!$B$22:$L$22,0)),4), "")</f>
        <v/>
      </c>
      <c r="L14" s="72">
        <f t="shared" si="0"/>
        <v>0</v>
      </c>
    </row>
    <row r="15" spans="2:12" x14ac:dyDescent="0.35">
      <c r="B15" s="71" t="s">
        <v>46</v>
      </c>
      <c r="C15" s="56" t="s">
        <v>45</v>
      </c>
      <c r="D15" s="92" t="str">
        <f>IFERROR(ROUND(INDEX('Allocation Data Entry'!$B$23:$L$37, MATCH('Staff Allocations'!$C15,'Allocation Data Entry'!$B$23:$B$37,0), MATCH('Staff Allocations'!D$3,'Allocation Data Entry'!$B$22:$L$22,0)),4), "")</f>
        <v/>
      </c>
      <c r="E15" s="92" t="str">
        <f>IFERROR(ROUND(INDEX('Allocation Data Entry'!$B$23:$L$37, MATCH('Staff Allocations'!$C15,'Allocation Data Entry'!$B$23:$B$37,0), MATCH('Staff Allocations'!E$3,'Allocation Data Entry'!$B$22:$L$22,0)),4), "")</f>
        <v/>
      </c>
      <c r="F15" s="92" t="str">
        <f>IFERROR(ROUND(INDEX('Allocation Data Entry'!$B$23:$L$37, MATCH('Staff Allocations'!$C15,'Allocation Data Entry'!$B$23:$B$37,0), MATCH('Staff Allocations'!F$3,'Allocation Data Entry'!$B$22:$L$22,0)),4), "")</f>
        <v/>
      </c>
      <c r="G15" s="92" t="str">
        <f>IFERROR(ROUND(INDEX('Allocation Data Entry'!$B$23:$L$37, MATCH('Staff Allocations'!$C15,'Allocation Data Entry'!$B$23:$B$37,0), MATCH('Staff Allocations'!G$3,'Allocation Data Entry'!$B$22:$L$22,0)),4), "")</f>
        <v/>
      </c>
      <c r="H15" s="92" t="str">
        <f>IFERROR(ROUND(INDEX('Allocation Data Entry'!$B$23:$L$37, MATCH('Staff Allocations'!$C15,'Allocation Data Entry'!$B$23:$B$37,0), MATCH('Staff Allocations'!H$3,'Allocation Data Entry'!$B$22:$L$22,0)),4), "")</f>
        <v/>
      </c>
      <c r="I15" s="92" t="str">
        <f>IFERROR(ROUND(INDEX('Allocation Data Entry'!$B$23:$L$37, MATCH('Staff Allocations'!$C15,'Allocation Data Entry'!$B$23:$B$37,0), MATCH('Staff Allocations'!I$3,'Allocation Data Entry'!$B$22:$L$22,0)),4), "")</f>
        <v/>
      </c>
      <c r="J15" s="92" t="str">
        <f>IFERROR(ROUND(INDEX('Allocation Data Entry'!$B$23:$L$37, MATCH('Staff Allocations'!$C15,'Allocation Data Entry'!$B$23:$B$37,0), MATCH('Staff Allocations'!J$3,'Allocation Data Entry'!$B$22:$L$22,0)),4), "")</f>
        <v/>
      </c>
      <c r="K15" s="92" t="str">
        <f>IFERROR(ROUND(INDEX('Allocation Data Entry'!$B$23:$L$37, MATCH('Staff Allocations'!$C15,'Allocation Data Entry'!$B$23:$B$37,0), MATCH('Staff Allocations'!K$3,'Allocation Data Entry'!$B$22:$L$22,0)),4), "")</f>
        <v/>
      </c>
      <c r="L15" s="72">
        <f t="shared" si="0"/>
        <v>0</v>
      </c>
    </row>
    <row r="16" spans="2:12" x14ac:dyDescent="0.35">
      <c r="B16" s="71" t="s">
        <v>47</v>
      </c>
      <c r="C16" s="56" t="s">
        <v>45</v>
      </c>
      <c r="D16" s="92" t="str">
        <f>IFERROR(ROUND(INDEX('Allocation Data Entry'!$B$23:$L$37, MATCH('Staff Allocations'!$C16,'Allocation Data Entry'!$B$23:$B$37,0), MATCH('Staff Allocations'!D$3,'Allocation Data Entry'!$B$22:$L$22,0)),4), "")</f>
        <v/>
      </c>
      <c r="E16" s="92" t="str">
        <f>IFERROR(ROUND(INDEX('Allocation Data Entry'!$B$23:$L$37, MATCH('Staff Allocations'!$C16,'Allocation Data Entry'!$B$23:$B$37,0), MATCH('Staff Allocations'!E$3,'Allocation Data Entry'!$B$22:$L$22,0)),4), "")</f>
        <v/>
      </c>
      <c r="F16" s="92" t="str">
        <f>IFERROR(ROUND(INDEX('Allocation Data Entry'!$B$23:$L$37, MATCH('Staff Allocations'!$C16,'Allocation Data Entry'!$B$23:$B$37,0), MATCH('Staff Allocations'!F$3,'Allocation Data Entry'!$B$22:$L$22,0)),4), "")</f>
        <v/>
      </c>
      <c r="G16" s="92" t="str">
        <f>IFERROR(ROUND(INDEX('Allocation Data Entry'!$B$23:$L$37, MATCH('Staff Allocations'!$C16,'Allocation Data Entry'!$B$23:$B$37,0), MATCH('Staff Allocations'!G$3,'Allocation Data Entry'!$B$22:$L$22,0)),4), "")</f>
        <v/>
      </c>
      <c r="H16" s="92" t="str">
        <f>IFERROR(ROUND(INDEX('Allocation Data Entry'!$B$23:$L$37, MATCH('Staff Allocations'!$C16,'Allocation Data Entry'!$B$23:$B$37,0), MATCH('Staff Allocations'!H$3,'Allocation Data Entry'!$B$22:$L$22,0)),4), "")</f>
        <v/>
      </c>
      <c r="I16" s="92" t="str">
        <f>IFERROR(ROUND(INDEX('Allocation Data Entry'!$B$23:$L$37, MATCH('Staff Allocations'!$C16,'Allocation Data Entry'!$B$23:$B$37,0), MATCH('Staff Allocations'!I$3,'Allocation Data Entry'!$B$22:$L$22,0)),4), "")</f>
        <v/>
      </c>
      <c r="J16" s="92" t="str">
        <f>IFERROR(ROUND(INDEX('Allocation Data Entry'!$B$23:$L$37, MATCH('Staff Allocations'!$C16,'Allocation Data Entry'!$B$23:$B$37,0), MATCH('Staff Allocations'!J$3,'Allocation Data Entry'!$B$22:$L$22,0)),4), "")</f>
        <v/>
      </c>
      <c r="K16" s="92" t="str">
        <f>IFERROR(ROUND(INDEX('Allocation Data Entry'!$B$23:$L$37, MATCH('Staff Allocations'!$C16,'Allocation Data Entry'!$B$23:$B$37,0), MATCH('Staff Allocations'!K$3,'Allocation Data Entry'!$B$22:$L$22,0)),4), "")</f>
        <v/>
      </c>
      <c r="L16" s="72">
        <f t="shared" si="0"/>
        <v>0</v>
      </c>
    </row>
    <row r="17" spans="2:12" x14ac:dyDescent="0.35">
      <c r="B17" s="71"/>
      <c r="C17" s="56"/>
      <c r="D17" s="53"/>
      <c r="E17" s="53"/>
      <c r="F17" s="53"/>
      <c r="G17" s="53"/>
      <c r="H17" s="53"/>
      <c r="I17" s="53"/>
      <c r="J17" s="53"/>
      <c r="K17" s="53"/>
      <c r="L17" s="72"/>
    </row>
    <row r="18" spans="2:12" ht="15" thickBot="1" x14ac:dyDescent="0.4">
      <c r="B18" s="73"/>
      <c r="C18" s="74"/>
      <c r="D18" s="75"/>
      <c r="E18" s="75"/>
      <c r="F18" s="75"/>
      <c r="G18" s="75"/>
      <c r="H18" s="75"/>
      <c r="I18" s="75"/>
      <c r="J18" s="75"/>
      <c r="K18" s="75"/>
      <c r="L18" s="76"/>
    </row>
    <row r="19" spans="2:12" ht="29" x14ac:dyDescent="0.35">
      <c r="B19" s="77" t="s">
        <v>8</v>
      </c>
      <c r="C19" s="78" t="s">
        <v>36</v>
      </c>
      <c r="D19" s="79" t="str">
        <f>'Allocation Data Entry'!D$22</f>
        <v>&lt;&lt;Parish 1 Name&gt;&gt;</v>
      </c>
      <c r="E19" s="79" t="str">
        <f>'Allocation Data Entry'!E$22</f>
        <v>&lt;&lt;Parish 2 Name&gt;&gt;</v>
      </c>
      <c r="F19" s="79" t="str">
        <f>'Allocation Data Entry'!F$22</f>
        <v>&lt;&lt;Parish 3 Name&gt;&gt;</v>
      </c>
      <c r="G19" s="79" t="str">
        <f>'Allocation Data Entry'!G$22</f>
        <v>&lt;&lt;Parish 4 Name&gt;&gt;</v>
      </c>
      <c r="H19" s="79" t="str">
        <f>'Allocation Data Entry'!H$22</f>
        <v>&lt;&lt;Parish 5 Name&gt;&gt;</v>
      </c>
      <c r="I19" s="79" t="str">
        <f>'Allocation Data Entry'!I$22</f>
        <v>&lt;&lt;Parish 6 Name&gt;&gt;</v>
      </c>
      <c r="J19" s="79" t="str">
        <f>'Allocation Data Entry'!J$22</f>
        <v>&lt;&lt;Parish 7 Name&gt;&gt;</v>
      </c>
      <c r="K19" s="79" t="str">
        <f>'Allocation Data Entry'!K$22</f>
        <v>&lt;&lt;Parish 8 Name&gt;&gt;</v>
      </c>
      <c r="L19" s="87" t="str">
        <f>'Allocation Data Entry'!L$22</f>
        <v>Total</v>
      </c>
    </row>
    <row r="20" spans="2:12" x14ac:dyDescent="0.35">
      <c r="B20" s="81" t="s">
        <v>48</v>
      </c>
      <c r="C20" s="51"/>
      <c r="D20" s="51"/>
      <c r="E20" s="51"/>
      <c r="F20" s="51"/>
      <c r="G20" s="51"/>
      <c r="H20" s="51"/>
      <c r="I20" s="51"/>
      <c r="J20" s="51"/>
      <c r="K20" s="51"/>
      <c r="L20" s="89"/>
    </row>
    <row r="21" spans="2:12" x14ac:dyDescent="0.35">
      <c r="B21" s="71" t="str">
        <f>IF(ISBLANK('Allocation Data Entry'!B73),"",'Allocation Data Entry'!B73)</f>
        <v/>
      </c>
      <c r="C21" s="56" t="s">
        <v>49</v>
      </c>
      <c r="D21" s="92" t="str">
        <f>IFERROR(ROUND(IF($C21='Drop Down Options'!$B$8,INDEX('Allocation Data Entry'!$B$73:$L$97, MATCH('Staff Allocations'!$B21,'Allocation Data Entry'!$B$73:$B$97,0), MATCH('Staff Allocations'!D$3, 'Allocation Data Entry'!$B$70:$L$70,0)), INDEX('Allocation Data Entry'!$B$23:$L$37, MATCH('Staff Allocations'!$C21,'Allocation Data Entry'!$B$23:$B$37,0), MATCH('Staff Allocations'!D$3,'Allocation Data Entry'!$B$22:$L$22,0))),4),"")</f>
        <v/>
      </c>
      <c r="E21" s="92" t="str">
        <f>IFERROR(ROUND(IF($C21='Drop Down Options'!$B$8,INDEX('Allocation Data Entry'!$B$73:$L$97, MATCH('Staff Allocations'!$B21,'Allocation Data Entry'!$B$73:$B$97,0), MATCH('Staff Allocations'!E$3, 'Allocation Data Entry'!$B$70:$L$70,0)), INDEX('Allocation Data Entry'!$B$23:$L$37, MATCH('Staff Allocations'!$C21,'Allocation Data Entry'!$B$23:$B$37,0), MATCH('Staff Allocations'!E$3,'Allocation Data Entry'!$B$22:$L$22,0))),4),"")</f>
        <v/>
      </c>
      <c r="F21" s="92" t="str">
        <f>IFERROR(ROUND(IF($C21='Drop Down Options'!$B$8,INDEX('Allocation Data Entry'!$B$73:$L$97, MATCH('Staff Allocations'!$B21,'Allocation Data Entry'!$B$73:$B$97,0), MATCH('Staff Allocations'!F$3, 'Allocation Data Entry'!$B$70:$L$70,0)), INDEX('Allocation Data Entry'!$B$23:$L$37, MATCH('Staff Allocations'!$C21,'Allocation Data Entry'!$B$23:$B$37,0), MATCH('Staff Allocations'!F$3,'Allocation Data Entry'!$B$22:$L$22,0))),4),"")</f>
        <v/>
      </c>
      <c r="G21" s="92" t="str">
        <f>IFERROR(ROUND(IF($C21='Drop Down Options'!$B$8,INDEX('Allocation Data Entry'!$B$73:$L$97, MATCH('Staff Allocations'!$B21,'Allocation Data Entry'!$B$73:$B$97,0), MATCH('Staff Allocations'!G$3, 'Allocation Data Entry'!$B$70:$L$70,0)), INDEX('Allocation Data Entry'!$B$23:$L$37, MATCH('Staff Allocations'!$C21,'Allocation Data Entry'!$B$23:$B$37,0), MATCH('Staff Allocations'!G$3,'Allocation Data Entry'!$B$22:$L$22,0))),4),"")</f>
        <v/>
      </c>
      <c r="H21" s="92" t="str">
        <f>IFERROR(ROUND(IF($C21='Drop Down Options'!$B$8,INDEX('Allocation Data Entry'!$B$73:$L$97, MATCH('Staff Allocations'!$B21,'Allocation Data Entry'!$B$73:$B$97,0), MATCH('Staff Allocations'!H$3, 'Allocation Data Entry'!$B$70:$L$70,0)), INDEX('Allocation Data Entry'!$B$23:$L$37, MATCH('Staff Allocations'!$C21,'Allocation Data Entry'!$B$23:$B$37,0), MATCH('Staff Allocations'!H$3,'Allocation Data Entry'!$B$22:$L$22,0))),4),"")</f>
        <v/>
      </c>
      <c r="I21" s="92" t="str">
        <f>IFERROR(ROUND(IF($C21='Drop Down Options'!$B$8,INDEX('Allocation Data Entry'!$B$73:$L$97, MATCH('Staff Allocations'!$B21,'Allocation Data Entry'!$B$73:$B$97,0), MATCH('Staff Allocations'!I$3, 'Allocation Data Entry'!$B$70:$L$70,0)), INDEX('Allocation Data Entry'!$B$23:$L$37, MATCH('Staff Allocations'!$C21,'Allocation Data Entry'!$B$23:$B$37,0), MATCH('Staff Allocations'!I$3,'Allocation Data Entry'!$B$22:$L$22,0))),4),"")</f>
        <v/>
      </c>
      <c r="J21" s="92" t="str">
        <f>IFERROR(ROUND(IF($C21='Drop Down Options'!$B$8,INDEX('Allocation Data Entry'!$B$73:$L$97, MATCH('Staff Allocations'!$B21,'Allocation Data Entry'!$B$73:$B$97,0), MATCH('Staff Allocations'!J$3, 'Allocation Data Entry'!$B$70:$L$70,0)), INDEX('Allocation Data Entry'!$B$23:$L$37, MATCH('Staff Allocations'!$C21,'Allocation Data Entry'!$B$23:$B$37,0), MATCH('Staff Allocations'!J$3,'Allocation Data Entry'!$B$22:$L$22,0))),4),"")</f>
        <v/>
      </c>
      <c r="K21" s="92" t="str">
        <f>IFERROR(ROUND(IF($C21='Drop Down Options'!$B$8,INDEX('Allocation Data Entry'!$B$73:$L$97, MATCH('Staff Allocations'!$B21,'Allocation Data Entry'!$B$73:$B$97,0), MATCH('Staff Allocations'!K$3, 'Allocation Data Entry'!$B$70:$L$70,0)), INDEX('Allocation Data Entry'!$B$23:$L$37, MATCH('Staff Allocations'!$C21,'Allocation Data Entry'!$B$23:$B$37,0), MATCH('Staff Allocations'!K$3,'Allocation Data Entry'!$B$22:$L$22,0))),4),"")</f>
        <v/>
      </c>
      <c r="L21" s="72">
        <f t="shared" ref="L21:L45" si="1">SUM(D21:K21)</f>
        <v>0</v>
      </c>
    </row>
    <row r="22" spans="2:12" x14ac:dyDescent="0.35">
      <c r="B22" s="71" t="str">
        <f>IF(ISBLANK('Allocation Data Entry'!B74),"",'Allocation Data Entry'!B74)</f>
        <v/>
      </c>
      <c r="C22" s="56" t="s">
        <v>49</v>
      </c>
      <c r="D22" s="92" t="str">
        <f>IFERROR(ROUND(IF($C22='Drop Down Options'!$B$8,INDEX('Allocation Data Entry'!$B$73:$L$97, MATCH('Staff Allocations'!$B22,'Allocation Data Entry'!$B$73:$B$97,0), MATCH('Staff Allocations'!D$3, 'Allocation Data Entry'!$B$70:$L$70,0)), INDEX('Allocation Data Entry'!$B$23:$L$37, MATCH('Staff Allocations'!$C22,'Allocation Data Entry'!$B$23:$B$37,0), MATCH('Staff Allocations'!D$3,'Allocation Data Entry'!$B$22:$L$22,0))),4),"")</f>
        <v/>
      </c>
      <c r="E22" s="92" t="str">
        <f>IFERROR(ROUND(IF($C22='Drop Down Options'!$B$8,INDEX('Allocation Data Entry'!$B$73:$L$97, MATCH('Staff Allocations'!$B22,'Allocation Data Entry'!$B$73:$B$97,0), MATCH('Staff Allocations'!E$3, 'Allocation Data Entry'!$B$70:$L$70,0)), INDEX('Allocation Data Entry'!$B$23:$L$37, MATCH('Staff Allocations'!$C22,'Allocation Data Entry'!$B$23:$B$37,0), MATCH('Staff Allocations'!E$3,'Allocation Data Entry'!$B$22:$L$22,0))),4),"")</f>
        <v/>
      </c>
      <c r="F22" s="92" t="str">
        <f>IFERROR(ROUND(IF($C22='Drop Down Options'!$B$8,INDEX('Allocation Data Entry'!$B$73:$L$97, MATCH('Staff Allocations'!$B22,'Allocation Data Entry'!$B$73:$B$97,0), MATCH('Staff Allocations'!F$3, 'Allocation Data Entry'!$B$70:$L$70,0)), INDEX('Allocation Data Entry'!$B$23:$L$37, MATCH('Staff Allocations'!$C22,'Allocation Data Entry'!$B$23:$B$37,0), MATCH('Staff Allocations'!F$3,'Allocation Data Entry'!$B$22:$L$22,0))),4),"")</f>
        <v/>
      </c>
      <c r="G22" s="92" t="str">
        <f>IFERROR(ROUND(IF($C22='Drop Down Options'!$B$8,INDEX('Allocation Data Entry'!$B$73:$L$97, MATCH('Staff Allocations'!$B22,'Allocation Data Entry'!$B$73:$B$97,0), MATCH('Staff Allocations'!G$3, 'Allocation Data Entry'!$B$70:$L$70,0)), INDEX('Allocation Data Entry'!$B$23:$L$37, MATCH('Staff Allocations'!$C22,'Allocation Data Entry'!$B$23:$B$37,0), MATCH('Staff Allocations'!G$3,'Allocation Data Entry'!$B$22:$L$22,0))),4),"")</f>
        <v/>
      </c>
      <c r="H22" s="92" t="str">
        <f>IFERROR(ROUND(IF($C22='Drop Down Options'!$B$8,INDEX('Allocation Data Entry'!$B$73:$L$97, MATCH('Staff Allocations'!$B22,'Allocation Data Entry'!$B$73:$B$97,0), MATCH('Staff Allocations'!H$3, 'Allocation Data Entry'!$B$70:$L$70,0)), INDEX('Allocation Data Entry'!$B$23:$L$37, MATCH('Staff Allocations'!$C22,'Allocation Data Entry'!$B$23:$B$37,0), MATCH('Staff Allocations'!H$3,'Allocation Data Entry'!$B$22:$L$22,0))),4),"")</f>
        <v/>
      </c>
      <c r="I22" s="92" t="str">
        <f>IFERROR(ROUND(IF($C22='Drop Down Options'!$B$8,INDEX('Allocation Data Entry'!$B$73:$L$97, MATCH('Staff Allocations'!$B22,'Allocation Data Entry'!$B$73:$B$97,0), MATCH('Staff Allocations'!I$3, 'Allocation Data Entry'!$B$70:$L$70,0)), INDEX('Allocation Data Entry'!$B$23:$L$37, MATCH('Staff Allocations'!$C22,'Allocation Data Entry'!$B$23:$B$37,0), MATCH('Staff Allocations'!I$3,'Allocation Data Entry'!$B$22:$L$22,0))),4),"")</f>
        <v/>
      </c>
      <c r="J22" s="92" t="str">
        <f>IFERROR(ROUND(IF($C22='Drop Down Options'!$B$8,INDEX('Allocation Data Entry'!$B$73:$L$97, MATCH('Staff Allocations'!$B22,'Allocation Data Entry'!$B$73:$B$97,0), MATCH('Staff Allocations'!J$3, 'Allocation Data Entry'!$B$70:$L$70,0)), INDEX('Allocation Data Entry'!$B$23:$L$37, MATCH('Staff Allocations'!$C22,'Allocation Data Entry'!$B$23:$B$37,0), MATCH('Staff Allocations'!J$3,'Allocation Data Entry'!$B$22:$L$22,0))),4),"")</f>
        <v/>
      </c>
      <c r="K22" s="92" t="str">
        <f>IFERROR(ROUND(IF($C22='Drop Down Options'!$B$8,INDEX('Allocation Data Entry'!$B$73:$L$97, MATCH('Staff Allocations'!$B22,'Allocation Data Entry'!$B$73:$B$97,0), MATCH('Staff Allocations'!K$3, 'Allocation Data Entry'!$B$70:$L$70,0)), INDEX('Allocation Data Entry'!$B$23:$L$37, MATCH('Staff Allocations'!$C22,'Allocation Data Entry'!$B$23:$B$37,0), MATCH('Staff Allocations'!K$3,'Allocation Data Entry'!$B$22:$L$22,0))),4),"")</f>
        <v/>
      </c>
      <c r="L22" s="72">
        <f t="shared" si="1"/>
        <v>0</v>
      </c>
    </row>
    <row r="23" spans="2:12" x14ac:dyDescent="0.35">
      <c r="B23" s="71" t="str">
        <f>IF(ISBLANK('Allocation Data Entry'!B75),"",'Allocation Data Entry'!B75)</f>
        <v/>
      </c>
      <c r="C23" s="56" t="s">
        <v>49</v>
      </c>
      <c r="D23" s="92" t="str">
        <f>IFERROR(ROUND(IF($C23='Drop Down Options'!$B$8,INDEX('Allocation Data Entry'!$B$73:$L$97, MATCH('Staff Allocations'!$B23,'Allocation Data Entry'!$B$73:$B$97,0), MATCH('Staff Allocations'!D$3, 'Allocation Data Entry'!$B$70:$L$70,0)), INDEX('Allocation Data Entry'!$B$23:$L$37, MATCH('Staff Allocations'!$C23,'Allocation Data Entry'!$B$23:$B$37,0), MATCH('Staff Allocations'!D$3,'Allocation Data Entry'!$B$22:$L$22,0))),4),"")</f>
        <v/>
      </c>
      <c r="E23" s="92" t="str">
        <f>IFERROR(ROUND(IF($C23='Drop Down Options'!$B$8,INDEX('Allocation Data Entry'!$B$73:$L$97, MATCH('Staff Allocations'!$B23,'Allocation Data Entry'!$B$73:$B$97,0), MATCH('Staff Allocations'!E$3, 'Allocation Data Entry'!$B$70:$L$70,0)), INDEX('Allocation Data Entry'!$B$23:$L$37, MATCH('Staff Allocations'!$C23,'Allocation Data Entry'!$B$23:$B$37,0), MATCH('Staff Allocations'!E$3,'Allocation Data Entry'!$B$22:$L$22,0))),4),"")</f>
        <v/>
      </c>
      <c r="F23" s="92" t="str">
        <f>IFERROR(ROUND(IF($C23='Drop Down Options'!$B$8,INDEX('Allocation Data Entry'!$B$73:$L$97, MATCH('Staff Allocations'!$B23,'Allocation Data Entry'!$B$73:$B$97,0), MATCH('Staff Allocations'!F$3, 'Allocation Data Entry'!$B$70:$L$70,0)), INDEX('Allocation Data Entry'!$B$23:$L$37, MATCH('Staff Allocations'!$C23,'Allocation Data Entry'!$B$23:$B$37,0), MATCH('Staff Allocations'!F$3,'Allocation Data Entry'!$B$22:$L$22,0))),4),"")</f>
        <v/>
      </c>
      <c r="G23" s="92" t="str">
        <f>IFERROR(ROUND(IF($C23='Drop Down Options'!$B$8,INDEX('Allocation Data Entry'!$B$73:$L$97, MATCH('Staff Allocations'!$B23,'Allocation Data Entry'!$B$73:$B$97,0), MATCH('Staff Allocations'!G$3, 'Allocation Data Entry'!$B$70:$L$70,0)), INDEX('Allocation Data Entry'!$B$23:$L$37, MATCH('Staff Allocations'!$C23,'Allocation Data Entry'!$B$23:$B$37,0), MATCH('Staff Allocations'!G$3,'Allocation Data Entry'!$B$22:$L$22,0))),4),"")</f>
        <v/>
      </c>
      <c r="H23" s="92" t="str">
        <f>IFERROR(ROUND(IF($C23='Drop Down Options'!$B$8,INDEX('Allocation Data Entry'!$B$73:$L$97, MATCH('Staff Allocations'!$B23,'Allocation Data Entry'!$B$73:$B$97,0), MATCH('Staff Allocations'!H$3, 'Allocation Data Entry'!$B$70:$L$70,0)), INDEX('Allocation Data Entry'!$B$23:$L$37, MATCH('Staff Allocations'!$C23,'Allocation Data Entry'!$B$23:$B$37,0), MATCH('Staff Allocations'!H$3,'Allocation Data Entry'!$B$22:$L$22,0))),4),"")</f>
        <v/>
      </c>
      <c r="I23" s="92" t="str">
        <f>IFERROR(ROUND(IF($C23='Drop Down Options'!$B$8,INDEX('Allocation Data Entry'!$B$73:$L$97, MATCH('Staff Allocations'!$B23,'Allocation Data Entry'!$B$73:$B$97,0), MATCH('Staff Allocations'!I$3, 'Allocation Data Entry'!$B$70:$L$70,0)), INDEX('Allocation Data Entry'!$B$23:$L$37, MATCH('Staff Allocations'!$C23,'Allocation Data Entry'!$B$23:$B$37,0), MATCH('Staff Allocations'!I$3,'Allocation Data Entry'!$B$22:$L$22,0))),4),"")</f>
        <v/>
      </c>
      <c r="J23" s="92" t="str">
        <f>IFERROR(ROUND(IF($C23='Drop Down Options'!$B$8,INDEX('Allocation Data Entry'!$B$73:$L$97, MATCH('Staff Allocations'!$B23,'Allocation Data Entry'!$B$73:$B$97,0), MATCH('Staff Allocations'!J$3, 'Allocation Data Entry'!$B$70:$L$70,0)), INDEX('Allocation Data Entry'!$B$23:$L$37, MATCH('Staff Allocations'!$C23,'Allocation Data Entry'!$B$23:$B$37,0), MATCH('Staff Allocations'!J$3,'Allocation Data Entry'!$B$22:$L$22,0))),4),"")</f>
        <v/>
      </c>
      <c r="K23" s="92" t="str">
        <f>IFERROR(ROUND(IF($C23='Drop Down Options'!$B$8,INDEX('Allocation Data Entry'!$B$73:$L$97, MATCH('Staff Allocations'!$B23,'Allocation Data Entry'!$B$73:$B$97,0), MATCH('Staff Allocations'!K$3, 'Allocation Data Entry'!$B$70:$L$70,0)), INDEX('Allocation Data Entry'!$B$23:$L$37, MATCH('Staff Allocations'!$C23,'Allocation Data Entry'!$B$23:$B$37,0), MATCH('Staff Allocations'!K$3,'Allocation Data Entry'!$B$22:$L$22,0))),4),"")</f>
        <v/>
      </c>
      <c r="L23" s="72">
        <f t="shared" si="1"/>
        <v>0</v>
      </c>
    </row>
    <row r="24" spans="2:12" x14ac:dyDescent="0.35">
      <c r="B24" s="71" t="str">
        <f>IF(ISBLANK('Allocation Data Entry'!B76),"",'Allocation Data Entry'!B76)</f>
        <v/>
      </c>
      <c r="C24" s="56" t="s">
        <v>25</v>
      </c>
      <c r="D24" s="92" t="str">
        <f>IFERROR(ROUND(IF($C24='Drop Down Options'!$B$8,INDEX('Allocation Data Entry'!$B$73:$L$97, MATCH('Staff Allocations'!$B24,'Allocation Data Entry'!$B$73:$B$97,0), MATCH('Staff Allocations'!D$3, 'Allocation Data Entry'!$B$70:$L$70,0)), INDEX('Allocation Data Entry'!$B$23:$L$37, MATCH('Staff Allocations'!$C24,'Allocation Data Entry'!$B$23:$B$37,0), MATCH('Staff Allocations'!D$3,'Allocation Data Entry'!$B$22:$L$22,0))),4),"")</f>
        <v/>
      </c>
      <c r="E24" s="92" t="str">
        <f>IFERROR(ROUND(IF($C24='Drop Down Options'!$B$8,INDEX('Allocation Data Entry'!$B$73:$L$97, MATCH('Staff Allocations'!$B24,'Allocation Data Entry'!$B$73:$B$97,0), MATCH('Staff Allocations'!E$3, 'Allocation Data Entry'!$B$70:$L$70,0)), INDEX('Allocation Data Entry'!$B$23:$L$37, MATCH('Staff Allocations'!$C24,'Allocation Data Entry'!$B$23:$B$37,0), MATCH('Staff Allocations'!E$3,'Allocation Data Entry'!$B$22:$L$22,0))),4),"")</f>
        <v/>
      </c>
      <c r="F24" s="92" t="str">
        <f>IFERROR(ROUND(IF($C24='Drop Down Options'!$B$8,INDEX('Allocation Data Entry'!$B$73:$L$97, MATCH('Staff Allocations'!$B24,'Allocation Data Entry'!$B$73:$B$97,0), MATCH('Staff Allocations'!F$3, 'Allocation Data Entry'!$B$70:$L$70,0)), INDEX('Allocation Data Entry'!$B$23:$L$37, MATCH('Staff Allocations'!$C24,'Allocation Data Entry'!$B$23:$B$37,0), MATCH('Staff Allocations'!F$3,'Allocation Data Entry'!$B$22:$L$22,0))),4),"")</f>
        <v/>
      </c>
      <c r="G24" s="92" t="str">
        <f>IFERROR(ROUND(IF($C24='Drop Down Options'!$B$8,INDEX('Allocation Data Entry'!$B$73:$L$97, MATCH('Staff Allocations'!$B24,'Allocation Data Entry'!$B$73:$B$97,0), MATCH('Staff Allocations'!G$3, 'Allocation Data Entry'!$B$70:$L$70,0)), INDEX('Allocation Data Entry'!$B$23:$L$37, MATCH('Staff Allocations'!$C24,'Allocation Data Entry'!$B$23:$B$37,0), MATCH('Staff Allocations'!G$3,'Allocation Data Entry'!$B$22:$L$22,0))),4),"")</f>
        <v/>
      </c>
      <c r="H24" s="92" t="str">
        <f>IFERROR(ROUND(IF($C24='Drop Down Options'!$B$8,INDEX('Allocation Data Entry'!$B$73:$L$97, MATCH('Staff Allocations'!$B24,'Allocation Data Entry'!$B$73:$B$97,0), MATCH('Staff Allocations'!H$3, 'Allocation Data Entry'!$B$70:$L$70,0)), INDEX('Allocation Data Entry'!$B$23:$L$37, MATCH('Staff Allocations'!$C24,'Allocation Data Entry'!$B$23:$B$37,0), MATCH('Staff Allocations'!H$3,'Allocation Data Entry'!$B$22:$L$22,0))),4),"")</f>
        <v/>
      </c>
      <c r="I24" s="92" t="str">
        <f>IFERROR(ROUND(IF($C24='Drop Down Options'!$B$8,INDEX('Allocation Data Entry'!$B$73:$L$97, MATCH('Staff Allocations'!$B24,'Allocation Data Entry'!$B$73:$B$97,0), MATCH('Staff Allocations'!I$3, 'Allocation Data Entry'!$B$70:$L$70,0)), INDEX('Allocation Data Entry'!$B$23:$L$37, MATCH('Staff Allocations'!$C24,'Allocation Data Entry'!$B$23:$B$37,0), MATCH('Staff Allocations'!I$3,'Allocation Data Entry'!$B$22:$L$22,0))),4),"")</f>
        <v/>
      </c>
      <c r="J24" s="92" t="str">
        <f>IFERROR(ROUND(IF($C24='Drop Down Options'!$B$8,INDEX('Allocation Data Entry'!$B$73:$L$97, MATCH('Staff Allocations'!$B24,'Allocation Data Entry'!$B$73:$B$97,0), MATCH('Staff Allocations'!J$3, 'Allocation Data Entry'!$B$70:$L$70,0)), INDEX('Allocation Data Entry'!$B$23:$L$37, MATCH('Staff Allocations'!$C24,'Allocation Data Entry'!$B$23:$B$37,0), MATCH('Staff Allocations'!J$3,'Allocation Data Entry'!$B$22:$L$22,0))),4),"")</f>
        <v/>
      </c>
      <c r="K24" s="92" t="str">
        <f>IFERROR(ROUND(IF($C24='Drop Down Options'!$B$8,INDEX('Allocation Data Entry'!$B$73:$L$97, MATCH('Staff Allocations'!$B24,'Allocation Data Entry'!$B$73:$B$97,0), MATCH('Staff Allocations'!K$3, 'Allocation Data Entry'!$B$70:$L$70,0)), INDEX('Allocation Data Entry'!$B$23:$L$37, MATCH('Staff Allocations'!$C24,'Allocation Data Entry'!$B$23:$B$37,0), MATCH('Staff Allocations'!K$3,'Allocation Data Entry'!$B$22:$L$22,0))),4),"")</f>
        <v/>
      </c>
      <c r="L24" s="72">
        <f t="shared" si="1"/>
        <v>0</v>
      </c>
    </row>
    <row r="25" spans="2:12" x14ac:dyDescent="0.35">
      <c r="B25" s="71" t="str">
        <f>IF(ISBLANK('Allocation Data Entry'!B77),"",'Allocation Data Entry'!B77)</f>
        <v/>
      </c>
      <c r="C25" s="56" t="s">
        <v>49</v>
      </c>
      <c r="D25" s="92" t="str">
        <f>IFERROR(ROUND(IF($C25='Drop Down Options'!$B$8,INDEX('Allocation Data Entry'!$B$73:$L$97, MATCH('Staff Allocations'!$B25,'Allocation Data Entry'!$B$73:$B$97,0), MATCH('Staff Allocations'!D$3, 'Allocation Data Entry'!$B$70:$L$70,0)), INDEX('Allocation Data Entry'!$B$23:$L$37, MATCH('Staff Allocations'!$C25,'Allocation Data Entry'!$B$23:$B$37,0), MATCH('Staff Allocations'!D$3,'Allocation Data Entry'!$B$22:$L$22,0))),4),"")</f>
        <v/>
      </c>
      <c r="E25" s="92" t="str">
        <f>IFERROR(ROUND(IF($C25='Drop Down Options'!$B$8,INDEX('Allocation Data Entry'!$B$73:$L$97, MATCH('Staff Allocations'!$B25,'Allocation Data Entry'!$B$73:$B$97,0), MATCH('Staff Allocations'!E$3, 'Allocation Data Entry'!$B$70:$L$70,0)), INDEX('Allocation Data Entry'!$B$23:$L$37, MATCH('Staff Allocations'!$C25,'Allocation Data Entry'!$B$23:$B$37,0), MATCH('Staff Allocations'!E$3,'Allocation Data Entry'!$B$22:$L$22,0))),4),"")</f>
        <v/>
      </c>
      <c r="F25" s="92" t="str">
        <f>IFERROR(ROUND(IF($C25='Drop Down Options'!$B$8,INDEX('Allocation Data Entry'!$B$73:$L$97, MATCH('Staff Allocations'!$B25,'Allocation Data Entry'!$B$73:$B$97,0), MATCH('Staff Allocations'!F$3, 'Allocation Data Entry'!$B$70:$L$70,0)), INDEX('Allocation Data Entry'!$B$23:$L$37, MATCH('Staff Allocations'!$C25,'Allocation Data Entry'!$B$23:$B$37,0), MATCH('Staff Allocations'!F$3,'Allocation Data Entry'!$B$22:$L$22,0))),4),"")</f>
        <v/>
      </c>
      <c r="G25" s="92" t="str">
        <f>IFERROR(ROUND(IF($C25='Drop Down Options'!$B$8,INDEX('Allocation Data Entry'!$B$73:$L$97, MATCH('Staff Allocations'!$B25,'Allocation Data Entry'!$B$73:$B$97,0), MATCH('Staff Allocations'!G$3, 'Allocation Data Entry'!$B$70:$L$70,0)), INDEX('Allocation Data Entry'!$B$23:$L$37, MATCH('Staff Allocations'!$C25,'Allocation Data Entry'!$B$23:$B$37,0), MATCH('Staff Allocations'!G$3,'Allocation Data Entry'!$B$22:$L$22,0))),4),"")</f>
        <v/>
      </c>
      <c r="H25" s="92" t="str">
        <f>IFERROR(ROUND(IF($C25='Drop Down Options'!$B$8,INDEX('Allocation Data Entry'!$B$73:$L$97, MATCH('Staff Allocations'!$B25,'Allocation Data Entry'!$B$73:$B$97,0), MATCH('Staff Allocations'!H$3, 'Allocation Data Entry'!$B$70:$L$70,0)), INDEX('Allocation Data Entry'!$B$23:$L$37, MATCH('Staff Allocations'!$C25,'Allocation Data Entry'!$B$23:$B$37,0), MATCH('Staff Allocations'!H$3,'Allocation Data Entry'!$B$22:$L$22,0))),4),"")</f>
        <v/>
      </c>
      <c r="I25" s="92" t="str">
        <f>IFERROR(ROUND(IF($C25='Drop Down Options'!$B$8,INDEX('Allocation Data Entry'!$B$73:$L$97, MATCH('Staff Allocations'!$B25,'Allocation Data Entry'!$B$73:$B$97,0), MATCH('Staff Allocations'!I$3, 'Allocation Data Entry'!$B$70:$L$70,0)), INDEX('Allocation Data Entry'!$B$23:$L$37, MATCH('Staff Allocations'!$C25,'Allocation Data Entry'!$B$23:$B$37,0), MATCH('Staff Allocations'!I$3,'Allocation Data Entry'!$B$22:$L$22,0))),4),"")</f>
        <v/>
      </c>
      <c r="J25" s="92" t="str">
        <f>IFERROR(ROUND(IF($C25='Drop Down Options'!$B$8,INDEX('Allocation Data Entry'!$B$73:$L$97, MATCH('Staff Allocations'!$B25,'Allocation Data Entry'!$B$73:$B$97,0), MATCH('Staff Allocations'!J$3, 'Allocation Data Entry'!$B$70:$L$70,0)), INDEX('Allocation Data Entry'!$B$23:$L$37, MATCH('Staff Allocations'!$C25,'Allocation Data Entry'!$B$23:$B$37,0), MATCH('Staff Allocations'!J$3,'Allocation Data Entry'!$B$22:$L$22,0))),4),"")</f>
        <v/>
      </c>
      <c r="K25" s="92" t="str">
        <f>IFERROR(ROUND(IF($C25='Drop Down Options'!$B$8,INDEX('Allocation Data Entry'!$B$73:$L$97, MATCH('Staff Allocations'!$B25,'Allocation Data Entry'!$B$73:$B$97,0), MATCH('Staff Allocations'!K$3, 'Allocation Data Entry'!$B$70:$L$70,0)), INDEX('Allocation Data Entry'!$B$23:$L$37, MATCH('Staff Allocations'!$C25,'Allocation Data Entry'!$B$23:$B$37,0), MATCH('Staff Allocations'!K$3,'Allocation Data Entry'!$B$22:$L$22,0))),4),"")</f>
        <v/>
      </c>
      <c r="L25" s="72">
        <f t="shared" si="1"/>
        <v>0</v>
      </c>
    </row>
    <row r="26" spans="2:12" x14ac:dyDescent="0.35">
      <c r="B26" s="71" t="str">
        <f>IF(ISBLANK('Allocation Data Entry'!B78),"",'Allocation Data Entry'!B78)</f>
        <v/>
      </c>
      <c r="C26" s="56" t="s">
        <v>49</v>
      </c>
      <c r="D26" s="92" t="str">
        <f>IFERROR(ROUND(IF($C26='Drop Down Options'!$B$8,INDEX('Allocation Data Entry'!$B$73:$L$97, MATCH('Staff Allocations'!$B26,'Allocation Data Entry'!$B$73:$B$97,0), MATCH('Staff Allocations'!D$3, 'Allocation Data Entry'!$B$70:$L$70,0)), INDEX('Allocation Data Entry'!$B$23:$L$37, MATCH('Staff Allocations'!$C26,'Allocation Data Entry'!$B$23:$B$37,0), MATCH('Staff Allocations'!D$3,'Allocation Data Entry'!$B$22:$L$22,0))),4),"")</f>
        <v/>
      </c>
      <c r="E26" s="92" t="str">
        <f>IFERROR(ROUND(IF($C26='Drop Down Options'!$B$8,INDEX('Allocation Data Entry'!$B$73:$L$97, MATCH('Staff Allocations'!$B26,'Allocation Data Entry'!$B$73:$B$97,0), MATCH('Staff Allocations'!E$3, 'Allocation Data Entry'!$B$70:$L$70,0)), INDEX('Allocation Data Entry'!$B$23:$L$37, MATCH('Staff Allocations'!$C26,'Allocation Data Entry'!$B$23:$B$37,0), MATCH('Staff Allocations'!E$3,'Allocation Data Entry'!$B$22:$L$22,0))),4),"")</f>
        <v/>
      </c>
      <c r="F26" s="92" t="str">
        <f>IFERROR(ROUND(IF($C26='Drop Down Options'!$B$8,INDEX('Allocation Data Entry'!$B$73:$L$97, MATCH('Staff Allocations'!$B26,'Allocation Data Entry'!$B$73:$B$97,0), MATCH('Staff Allocations'!F$3, 'Allocation Data Entry'!$B$70:$L$70,0)), INDEX('Allocation Data Entry'!$B$23:$L$37, MATCH('Staff Allocations'!$C26,'Allocation Data Entry'!$B$23:$B$37,0), MATCH('Staff Allocations'!F$3,'Allocation Data Entry'!$B$22:$L$22,0))),4),"")</f>
        <v/>
      </c>
      <c r="G26" s="92" t="str">
        <f>IFERROR(ROUND(IF($C26='Drop Down Options'!$B$8,INDEX('Allocation Data Entry'!$B$73:$L$97, MATCH('Staff Allocations'!$B26,'Allocation Data Entry'!$B$73:$B$97,0), MATCH('Staff Allocations'!G$3, 'Allocation Data Entry'!$B$70:$L$70,0)), INDEX('Allocation Data Entry'!$B$23:$L$37, MATCH('Staff Allocations'!$C26,'Allocation Data Entry'!$B$23:$B$37,0), MATCH('Staff Allocations'!G$3,'Allocation Data Entry'!$B$22:$L$22,0))),4),"")</f>
        <v/>
      </c>
      <c r="H26" s="92" t="str">
        <f>IFERROR(ROUND(IF($C26='Drop Down Options'!$B$8,INDEX('Allocation Data Entry'!$B$73:$L$97, MATCH('Staff Allocations'!$B26,'Allocation Data Entry'!$B$73:$B$97,0), MATCH('Staff Allocations'!H$3, 'Allocation Data Entry'!$B$70:$L$70,0)), INDEX('Allocation Data Entry'!$B$23:$L$37, MATCH('Staff Allocations'!$C26,'Allocation Data Entry'!$B$23:$B$37,0), MATCH('Staff Allocations'!H$3,'Allocation Data Entry'!$B$22:$L$22,0))),4),"")</f>
        <v/>
      </c>
      <c r="I26" s="92" t="str">
        <f>IFERROR(ROUND(IF($C26='Drop Down Options'!$B$8,INDEX('Allocation Data Entry'!$B$73:$L$97, MATCH('Staff Allocations'!$B26,'Allocation Data Entry'!$B$73:$B$97,0), MATCH('Staff Allocations'!I$3, 'Allocation Data Entry'!$B$70:$L$70,0)), INDEX('Allocation Data Entry'!$B$23:$L$37, MATCH('Staff Allocations'!$C26,'Allocation Data Entry'!$B$23:$B$37,0), MATCH('Staff Allocations'!I$3,'Allocation Data Entry'!$B$22:$L$22,0))),4),"")</f>
        <v/>
      </c>
      <c r="J26" s="92" t="str">
        <f>IFERROR(ROUND(IF($C26='Drop Down Options'!$B$8,INDEX('Allocation Data Entry'!$B$73:$L$97, MATCH('Staff Allocations'!$B26,'Allocation Data Entry'!$B$73:$B$97,0), MATCH('Staff Allocations'!J$3, 'Allocation Data Entry'!$B$70:$L$70,0)), INDEX('Allocation Data Entry'!$B$23:$L$37, MATCH('Staff Allocations'!$C26,'Allocation Data Entry'!$B$23:$B$37,0), MATCH('Staff Allocations'!J$3,'Allocation Data Entry'!$B$22:$L$22,0))),4),"")</f>
        <v/>
      </c>
      <c r="K26" s="92" t="str">
        <f>IFERROR(ROUND(IF($C26='Drop Down Options'!$B$8,INDEX('Allocation Data Entry'!$B$73:$L$97, MATCH('Staff Allocations'!$B26,'Allocation Data Entry'!$B$73:$B$97,0), MATCH('Staff Allocations'!K$3, 'Allocation Data Entry'!$B$70:$L$70,0)), INDEX('Allocation Data Entry'!$B$23:$L$37, MATCH('Staff Allocations'!$C26,'Allocation Data Entry'!$B$23:$B$37,0), MATCH('Staff Allocations'!K$3,'Allocation Data Entry'!$B$22:$L$22,0))),4),"")</f>
        <v/>
      </c>
      <c r="L26" s="72">
        <f t="shared" si="1"/>
        <v>0</v>
      </c>
    </row>
    <row r="27" spans="2:12" x14ac:dyDescent="0.35">
      <c r="B27" s="71" t="str">
        <f>IF(ISBLANK('Allocation Data Entry'!B79),"",'Allocation Data Entry'!B79)</f>
        <v/>
      </c>
      <c r="C27" s="56" t="s">
        <v>49</v>
      </c>
      <c r="D27" s="92" t="str">
        <f>IFERROR(ROUND(IF($C27='Drop Down Options'!$B$8,INDEX('Allocation Data Entry'!$B$73:$L$97, MATCH('Staff Allocations'!$B27,'Allocation Data Entry'!$B$73:$B$97,0), MATCH('Staff Allocations'!D$3, 'Allocation Data Entry'!$B$70:$L$70,0)), INDEX('Allocation Data Entry'!$B$23:$L$37, MATCH('Staff Allocations'!$C27,'Allocation Data Entry'!$B$23:$B$37,0), MATCH('Staff Allocations'!D$3,'Allocation Data Entry'!$B$22:$L$22,0))),4),"")</f>
        <v/>
      </c>
      <c r="E27" s="92" t="str">
        <f>IFERROR(ROUND(IF($C27='Drop Down Options'!$B$8,INDEX('Allocation Data Entry'!$B$73:$L$97, MATCH('Staff Allocations'!$B27,'Allocation Data Entry'!$B$73:$B$97,0), MATCH('Staff Allocations'!E$3, 'Allocation Data Entry'!$B$70:$L$70,0)), INDEX('Allocation Data Entry'!$B$23:$L$37, MATCH('Staff Allocations'!$C27,'Allocation Data Entry'!$B$23:$B$37,0), MATCH('Staff Allocations'!E$3,'Allocation Data Entry'!$B$22:$L$22,0))),4),"")</f>
        <v/>
      </c>
      <c r="F27" s="92" t="str">
        <f>IFERROR(ROUND(IF($C27='Drop Down Options'!$B$8,INDEX('Allocation Data Entry'!$B$73:$L$97, MATCH('Staff Allocations'!$B27,'Allocation Data Entry'!$B$73:$B$97,0), MATCH('Staff Allocations'!F$3, 'Allocation Data Entry'!$B$70:$L$70,0)), INDEX('Allocation Data Entry'!$B$23:$L$37, MATCH('Staff Allocations'!$C27,'Allocation Data Entry'!$B$23:$B$37,0), MATCH('Staff Allocations'!F$3,'Allocation Data Entry'!$B$22:$L$22,0))),4),"")</f>
        <v/>
      </c>
      <c r="G27" s="92" t="str">
        <f>IFERROR(ROUND(IF($C27='Drop Down Options'!$B$8,INDEX('Allocation Data Entry'!$B$73:$L$97, MATCH('Staff Allocations'!$B27,'Allocation Data Entry'!$B$73:$B$97,0), MATCH('Staff Allocations'!G$3, 'Allocation Data Entry'!$B$70:$L$70,0)), INDEX('Allocation Data Entry'!$B$23:$L$37, MATCH('Staff Allocations'!$C27,'Allocation Data Entry'!$B$23:$B$37,0), MATCH('Staff Allocations'!G$3,'Allocation Data Entry'!$B$22:$L$22,0))),4),"")</f>
        <v/>
      </c>
      <c r="H27" s="92" t="str">
        <f>IFERROR(ROUND(IF($C27='Drop Down Options'!$B$8,INDEX('Allocation Data Entry'!$B$73:$L$97, MATCH('Staff Allocations'!$B27,'Allocation Data Entry'!$B$73:$B$97,0), MATCH('Staff Allocations'!H$3, 'Allocation Data Entry'!$B$70:$L$70,0)), INDEX('Allocation Data Entry'!$B$23:$L$37, MATCH('Staff Allocations'!$C27,'Allocation Data Entry'!$B$23:$B$37,0), MATCH('Staff Allocations'!H$3,'Allocation Data Entry'!$B$22:$L$22,0))),4),"")</f>
        <v/>
      </c>
      <c r="I27" s="92" t="str">
        <f>IFERROR(ROUND(IF($C27='Drop Down Options'!$B$8,INDEX('Allocation Data Entry'!$B$73:$L$97, MATCH('Staff Allocations'!$B27,'Allocation Data Entry'!$B$73:$B$97,0), MATCH('Staff Allocations'!I$3, 'Allocation Data Entry'!$B$70:$L$70,0)), INDEX('Allocation Data Entry'!$B$23:$L$37, MATCH('Staff Allocations'!$C27,'Allocation Data Entry'!$B$23:$B$37,0), MATCH('Staff Allocations'!I$3,'Allocation Data Entry'!$B$22:$L$22,0))),4),"")</f>
        <v/>
      </c>
      <c r="J27" s="92" t="str">
        <f>IFERROR(ROUND(IF($C27='Drop Down Options'!$B$8,INDEX('Allocation Data Entry'!$B$73:$L$97, MATCH('Staff Allocations'!$B27,'Allocation Data Entry'!$B$73:$B$97,0), MATCH('Staff Allocations'!J$3, 'Allocation Data Entry'!$B$70:$L$70,0)), INDEX('Allocation Data Entry'!$B$23:$L$37, MATCH('Staff Allocations'!$C27,'Allocation Data Entry'!$B$23:$B$37,0), MATCH('Staff Allocations'!J$3,'Allocation Data Entry'!$B$22:$L$22,0))),4),"")</f>
        <v/>
      </c>
      <c r="K27" s="92" t="str">
        <f>IFERROR(ROUND(IF($C27='Drop Down Options'!$B$8,INDEX('Allocation Data Entry'!$B$73:$L$97, MATCH('Staff Allocations'!$B27,'Allocation Data Entry'!$B$73:$B$97,0), MATCH('Staff Allocations'!K$3, 'Allocation Data Entry'!$B$70:$L$70,0)), INDEX('Allocation Data Entry'!$B$23:$L$37, MATCH('Staff Allocations'!$C27,'Allocation Data Entry'!$B$23:$B$37,0), MATCH('Staff Allocations'!K$3,'Allocation Data Entry'!$B$22:$L$22,0))),4),"")</f>
        <v/>
      </c>
      <c r="L27" s="72">
        <f t="shared" si="1"/>
        <v>0</v>
      </c>
    </row>
    <row r="28" spans="2:12" x14ac:dyDescent="0.35">
      <c r="B28" s="71" t="str">
        <f>IF(ISBLANK('Allocation Data Entry'!B80),"",'Allocation Data Entry'!B80)</f>
        <v/>
      </c>
      <c r="C28" s="56" t="s">
        <v>49</v>
      </c>
      <c r="D28" s="92" t="str">
        <f>IFERROR(ROUND(IF($C28='Drop Down Options'!$B$8,INDEX('Allocation Data Entry'!$B$73:$L$97, MATCH('Staff Allocations'!$B28,'Allocation Data Entry'!$B$73:$B$97,0), MATCH('Staff Allocations'!D$3, 'Allocation Data Entry'!$B$70:$L$70,0)), INDEX('Allocation Data Entry'!$B$23:$L$37, MATCH('Staff Allocations'!$C28,'Allocation Data Entry'!$B$23:$B$37,0), MATCH('Staff Allocations'!D$3,'Allocation Data Entry'!$B$22:$L$22,0))),4),"")</f>
        <v/>
      </c>
      <c r="E28" s="92" t="str">
        <f>IFERROR(ROUND(IF($C28='Drop Down Options'!$B$8,INDEX('Allocation Data Entry'!$B$73:$L$97, MATCH('Staff Allocations'!$B28,'Allocation Data Entry'!$B$73:$B$97,0), MATCH('Staff Allocations'!E$3, 'Allocation Data Entry'!$B$70:$L$70,0)), INDEX('Allocation Data Entry'!$B$23:$L$37, MATCH('Staff Allocations'!$C28,'Allocation Data Entry'!$B$23:$B$37,0), MATCH('Staff Allocations'!E$3,'Allocation Data Entry'!$B$22:$L$22,0))),4),"")</f>
        <v/>
      </c>
      <c r="F28" s="92" t="str">
        <f>IFERROR(ROUND(IF($C28='Drop Down Options'!$B$8,INDEX('Allocation Data Entry'!$B$73:$L$97, MATCH('Staff Allocations'!$B28,'Allocation Data Entry'!$B$73:$B$97,0), MATCH('Staff Allocations'!F$3, 'Allocation Data Entry'!$B$70:$L$70,0)), INDEX('Allocation Data Entry'!$B$23:$L$37, MATCH('Staff Allocations'!$C28,'Allocation Data Entry'!$B$23:$B$37,0), MATCH('Staff Allocations'!F$3,'Allocation Data Entry'!$B$22:$L$22,0))),4),"")</f>
        <v/>
      </c>
      <c r="G28" s="92" t="str">
        <f>IFERROR(ROUND(IF($C28='Drop Down Options'!$B$8,INDEX('Allocation Data Entry'!$B$73:$L$97, MATCH('Staff Allocations'!$B28,'Allocation Data Entry'!$B$73:$B$97,0), MATCH('Staff Allocations'!G$3, 'Allocation Data Entry'!$B$70:$L$70,0)), INDEX('Allocation Data Entry'!$B$23:$L$37, MATCH('Staff Allocations'!$C28,'Allocation Data Entry'!$B$23:$B$37,0), MATCH('Staff Allocations'!G$3,'Allocation Data Entry'!$B$22:$L$22,0))),4),"")</f>
        <v/>
      </c>
      <c r="H28" s="92" t="str">
        <f>IFERROR(ROUND(IF($C28='Drop Down Options'!$B$8,INDEX('Allocation Data Entry'!$B$73:$L$97, MATCH('Staff Allocations'!$B28,'Allocation Data Entry'!$B$73:$B$97,0), MATCH('Staff Allocations'!H$3, 'Allocation Data Entry'!$B$70:$L$70,0)), INDEX('Allocation Data Entry'!$B$23:$L$37, MATCH('Staff Allocations'!$C28,'Allocation Data Entry'!$B$23:$B$37,0), MATCH('Staff Allocations'!H$3,'Allocation Data Entry'!$B$22:$L$22,0))),4),"")</f>
        <v/>
      </c>
      <c r="I28" s="92" t="str">
        <f>IFERROR(ROUND(IF($C28='Drop Down Options'!$B$8,INDEX('Allocation Data Entry'!$B$73:$L$97, MATCH('Staff Allocations'!$B28,'Allocation Data Entry'!$B$73:$B$97,0), MATCH('Staff Allocations'!I$3, 'Allocation Data Entry'!$B$70:$L$70,0)), INDEX('Allocation Data Entry'!$B$23:$L$37, MATCH('Staff Allocations'!$C28,'Allocation Data Entry'!$B$23:$B$37,0), MATCH('Staff Allocations'!I$3,'Allocation Data Entry'!$B$22:$L$22,0))),4),"")</f>
        <v/>
      </c>
      <c r="J28" s="92" t="str">
        <f>IFERROR(ROUND(IF($C28='Drop Down Options'!$B$8,INDEX('Allocation Data Entry'!$B$73:$L$97, MATCH('Staff Allocations'!$B28,'Allocation Data Entry'!$B$73:$B$97,0), MATCH('Staff Allocations'!J$3, 'Allocation Data Entry'!$B$70:$L$70,0)), INDEX('Allocation Data Entry'!$B$23:$L$37, MATCH('Staff Allocations'!$C28,'Allocation Data Entry'!$B$23:$B$37,0), MATCH('Staff Allocations'!J$3,'Allocation Data Entry'!$B$22:$L$22,0))),4),"")</f>
        <v/>
      </c>
      <c r="K28" s="92" t="str">
        <f>IFERROR(ROUND(IF($C28='Drop Down Options'!$B$8,INDEX('Allocation Data Entry'!$B$73:$L$97, MATCH('Staff Allocations'!$B28,'Allocation Data Entry'!$B$73:$B$97,0), MATCH('Staff Allocations'!K$3, 'Allocation Data Entry'!$B$70:$L$70,0)), INDEX('Allocation Data Entry'!$B$23:$L$37, MATCH('Staff Allocations'!$C28,'Allocation Data Entry'!$B$23:$B$37,0), MATCH('Staff Allocations'!K$3,'Allocation Data Entry'!$B$22:$L$22,0))),4),"")</f>
        <v/>
      </c>
      <c r="L28" s="72">
        <f t="shared" si="1"/>
        <v>0</v>
      </c>
    </row>
    <row r="29" spans="2:12" x14ac:dyDescent="0.35">
      <c r="B29" s="71" t="str">
        <f>IF(ISBLANK('Allocation Data Entry'!B81),"",'Allocation Data Entry'!B81)</f>
        <v/>
      </c>
      <c r="C29" s="56" t="s">
        <v>19</v>
      </c>
      <c r="D29" s="92" t="str">
        <f>IFERROR(ROUND(IF($C29='Drop Down Options'!$B$8,INDEX('Allocation Data Entry'!$B$73:$L$97, MATCH('Staff Allocations'!$B29,'Allocation Data Entry'!$B$73:$B$97,0), MATCH('Staff Allocations'!D$3, 'Allocation Data Entry'!$B$70:$L$70,0)), INDEX('Allocation Data Entry'!$B$23:$L$37, MATCH('Staff Allocations'!$C29,'Allocation Data Entry'!$B$23:$B$37,0), MATCH('Staff Allocations'!D$3,'Allocation Data Entry'!$B$22:$L$22,0))),4),"")</f>
        <v/>
      </c>
      <c r="E29" s="92" t="str">
        <f>IFERROR(ROUND(IF($C29='Drop Down Options'!$B$8,INDEX('Allocation Data Entry'!$B$73:$L$97, MATCH('Staff Allocations'!$B29,'Allocation Data Entry'!$B$73:$B$97,0), MATCH('Staff Allocations'!E$3, 'Allocation Data Entry'!$B$70:$L$70,0)), INDEX('Allocation Data Entry'!$B$23:$L$37, MATCH('Staff Allocations'!$C29,'Allocation Data Entry'!$B$23:$B$37,0), MATCH('Staff Allocations'!E$3,'Allocation Data Entry'!$B$22:$L$22,0))),4),"")</f>
        <v/>
      </c>
      <c r="F29" s="92" t="str">
        <f>IFERROR(ROUND(IF($C29='Drop Down Options'!$B$8,INDEX('Allocation Data Entry'!$B$73:$L$97, MATCH('Staff Allocations'!$B29,'Allocation Data Entry'!$B$73:$B$97,0), MATCH('Staff Allocations'!F$3, 'Allocation Data Entry'!$B$70:$L$70,0)), INDEX('Allocation Data Entry'!$B$23:$L$37, MATCH('Staff Allocations'!$C29,'Allocation Data Entry'!$B$23:$B$37,0), MATCH('Staff Allocations'!F$3,'Allocation Data Entry'!$B$22:$L$22,0))),4),"")</f>
        <v/>
      </c>
      <c r="G29" s="92" t="str">
        <f>IFERROR(ROUND(IF($C29='Drop Down Options'!$B$8,INDEX('Allocation Data Entry'!$B$73:$L$97, MATCH('Staff Allocations'!$B29,'Allocation Data Entry'!$B$73:$B$97,0), MATCH('Staff Allocations'!G$3, 'Allocation Data Entry'!$B$70:$L$70,0)), INDEX('Allocation Data Entry'!$B$23:$L$37, MATCH('Staff Allocations'!$C29,'Allocation Data Entry'!$B$23:$B$37,0), MATCH('Staff Allocations'!G$3,'Allocation Data Entry'!$B$22:$L$22,0))),4),"")</f>
        <v/>
      </c>
      <c r="H29" s="92" t="str">
        <f>IFERROR(ROUND(IF($C29='Drop Down Options'!$B$8,INDEX('Allocation Data Entry'!$B$73:$L$97, MATCH('Staff Allocations'!$B29,'Allocation Data Entry'!$B$73:$B$97,0), MATCH('Staff Allocations'!H$3, 'Allocation Data Entry'!$B$70:$L$70,0)), INDEX('Allocation Data Entry'!$B$23:$L$37, MATCH('Staff Allocations'!$C29,'Allocation Data Entry'!$B$23:$B$37,0), MATCH('Staff Allocations'!H$3,'Allocation Data Entry'!$B$22:$L$22,0))),4),"")</f>
        <v/>
      </c>
      <c r="I29" s="92" t="str">
        <f>IFERROR(ROUND(IF($C29='Drop Down Options'!$B$8,INDEX('Allocation Data Entry'!$B$73:$L$97, MATCH('Staff Allocations'!$B29,'Allocation Data Entry'!$B$73:$B$97,0), MATCH('Staff Allocations'!I$3, 'Allocation Data Entry'!$B$70:$L$70,0)), INDEX('Allocation Data Entry'!$B$23:$L$37, MATCH('Staff Allocations'!$C29,'Allocation Data Entry'!$B$23:$B$37,0), MATCH('Staff Allocations'!I$3,'Allocation Data Entry'!$B$22:$L$22,0))),4),"")</f>
        <v/>
      </c>
      <c r="J29" s="92" t="str">
        <f>IFERROR(ROUND(IF($C29='Drop Down Options'!$B$8,INDEX('Allocation Data Entry'!$B$73:$L$97, MATCH('Staff Allocations'!$B29,'Allocation Data Entry'!$B$73:$B$97,0), MATCH('Staff Allocations'!J$3, 'Allocation Data Entry'!$B$70:$L$70,0)), INDEX('Allocation Data Entry'!$B$23:$L$37, MATCH('Staff Allocations'!$C29,'Allocation Data Entry'!$B$23:$B$37,0), MATCH('Staff Allocations'!J$3,'Allocation Data Entry'!$B$22:$L$22,0))),4),"")</f>
        <v/>
      </c>
      <c r="K29" s="92" t="str">
        <f>IFERROR(ROUND(IF($C29='Drop Down Options'!$B$8,INDEX('Allocation Data Entry'!$B$73:$L$97, MATCH('Staff Allocations'!$B29,'Allocation Data Entry'!$B$73:$B$97,0), MATCH('Staff Allocations'!K$3, 'Allocation Data Entry'!$B$70:$L$70,0)), INDEX('Allocation Data Entry'!$B$23:$L$37, MATCH('Staff Allocations'!$C29,'Allocation Data Entry'!$B$23:$B$37,0), MATCH('Staff Allocations'!K$3,'Allocation Data Entry'!$B$22:$L$22,0))),4),"")</f>
        <v/>
      </c>
      <c r="L29" s="72">
        <f t="shared" si="1"/>
        <v>0</v>
      </c>
    </row>
    <row r="30" spans="2:12" x14ac:dyDescent="0.35">
      <c r="B30" s="71" t="str">
        <f>IF(ISBLANK('Allocation Data Entry'!B82),"",'Allocation Data Entry'!B82)</f>
        <v/>
      </c>
      <c r="C30" s="56" t="s">
        <v>23</v>
      </c>
      <c r="D30" s="92" t="str">
        <f>IFERROR(ROUND(IF($C30='Drop Down Options'!$B$8,INDEX('Allocation Data Entry'!$B$73:$L$97, MATCH('Staff Allocations'!$B30,'Allocation Data Entry'!$B$73:$B$97,0), MATCH('Staff Allocations'!D$3, 'Allocation Data Entry'!$B$70:$L$70,0)), INDEX('Allocation Data Entry'!$B$23:$L$37, MATCH('Staff Allocations'!$C30,'Allocation Data Entry'!$B$23:$B$37,0), MATCH('Staff Allocations'!D$3,'Allocation Data Entry'!$B$22:$L$22,0))),4),"")</f>
        <v/>
      </c>
      <c r="E30" s="92" t="str">
        <f>IFERROR(ROUND(IF($C30='Drop Down Options'!$B$8,INDEX('Allocation Data Entry'!$B$73:$L$97, MATCH('Staff Allocations'!$B30,'Allocation Data Entry'!$B$73:$B$97,0), MATCH('Staff Allocations'!E$3, 'Allocation Data Entry'!$B$70:$L$70,0)), INDEX('Allocation Data Entry'!$B$23:$L$37, MATCH('Staff Allocations'!$C30,'Allocation Data Entry'!$B$23:$B$37,0), MATCH('Staff Allocations'!E$3,'Allocation Data Entry'!$B$22:$L$22,0))),4),"")</f>
        <v/>
      </c>
      <c r="F30" s="92" t="str">
        <f>IFERROR(ROUND(IF($C30='Drop Down Options'!$B$8,INDEX('Allocation Data Entry'!$B$73:$L$97, MATCH('Staff Allocations'!$B30,'Allocation Data Entry'!$B$73:$B$97,0), MATCH('Staff Allocations'!F$3, 'Allocation Data Entry'!$B$70:$L$70,0)), INDEX('Allocation Data Entry'!$B$23:$L$37, MATCH('Staff Allocations'!$C30,'Allocation Data Entry'!$B$23:$B$37,0), MATCH('Staff Allocations'!F$3,'Allocation Data Entry'!$B$22:$L$22,0))),4),"")</f>
        <v/>
      </c>
      <c r="G30" s="92" t="str">
        <f>IFERROR(ROUND(IF($C30='Drop Down Options'!$B$8,INDEX('Allocation Data Entry'!$B$73:$L$97, MATCH('Staff Allocations'!$B30,'Allocation Data Entry'!$B$73:$B$97,0), MATCH('Staff Allocations'!G$3, 'Allocation Data Entry'!$B$70:$L$70,0)), INDEX('Allocation Data Entry'!$B$23:$L$37, MATCH('Staff Allocations'!$C30,'Allocation Data Entry'!$B$23:$B$37,0), MATCH('Staff Allocations'!G$3,'Allocation Data Entry'!$B$22:$L$22,0))),4),"")</f>
        <v/>
      </c>
      <c r="H30" s="92" t="str">
        <f>IFERROR(ROUND(IF($C30='Drop Down Options'!$B$8,INDEX('Allocation Data Entry'!$B$73:$L$97, MATCH('Staff Allocations'!$B30,'Allocation Data Entry'!$B$73:$B$97,0), MATCH('Staff Allocations'!H$3, 'Allocation Data Entry'!$B$70:$L$70,0)), INDEX('Allocation Data Entry'!$B$23:$L$37, MATCH('Staff Allocations'!$C30,'Allocation Data Entry'!$B$23:$B$37,0), MATCH('Staff Allocations'!H$3,'Allocation Data Entry'!$B$22:$L$22,0))),4),"")</f>
        <v/>
      </c>
      <c r="I30" s="92" t="str">
        <f>IFERROR(ROUND(IF($C30='Drop Down Options'!$B$8,INDEX('Allocation Data Entry'!$B$73:$L$97, MATCH('Staff Allocations'!$B30,'Allocation Data Entry'!$B$73:$B$97,0), MATCH('Staff Allocations'!I$3, 'Allocation Data Entry'!$B$70:$L$70,0)), INDEX('Allocation Data Entry'!$B$23:$L$37, MATCH('Staff Allocations'!$C30,'Allocation Data Entry'!$B$23:$B$37,0), MATCH('Staff Allocations'!I$3,'Allocation Data Entry'!$B$22:$L$22,0))),4),"")</f>
        <v/>
      </c>
      <c r="J30" s="92" t="str">
        <f>IFERROR(ROUND(IF($C30='Drop Down Options'!$B$8,INDEX('Allocation Data Entry'!$B$73:$L$97, MATCH('Staff Allocations'!$B30,'Allocation Data Entry'!$B$73:$B$97,0), MATCH('Staff Allocations'!J$3, 'Allocation Data Entry'!$B$70:$L$70,0)), INDEX('Allocation Data Entry'!$B$23:$L$37, MATCH('Staff Allocations'!$C30,'Allocation Data Entry'!$B$23:$B$37,0), MATCH('Staff Allocations'!J$3,'Allocation Data Entry'!$B$22:$L$22,0))),4),"")</f>
        <v/>
      </c>
      <c r="K30" s="92" t="str">
        <f>IFERROR(ROUND(IF($C30='Drop Down Options'!$B$8,INDEX('Allocation Data Entry'!$B$73:$L$97, MATCH('Staff Allocations'!$B30,'Allocation Data Entry'!$B$73:$B$97,0), MATCH('Staff Allocations'!K$3, 'Allocation Data Entry'!$B$70:$L$70,0)), INDEX('Allocation Data Entry'!$B$23:$L$37, MATCH('Staff Allocations'!$C30,'Allocation Data Entry'!$B$23:$B$37,0), MATCH('Staff Allocations'!K$3,'Allocation Data Entry'!$B$22:$L$22,0))),4),"")</f>
        <v/>
      </c>
      <c r="L30" s="72">
        <f t="shared" si="1"/>
        <v>0</v>
      </c>
    </row>
    <row r="31" spans="2:12" x14ac:dyDescent="0.35">
      <c r="B31" s="71" t="str">
        <f>IF(ISBLANK('Allocation Data Entry'!B83),"",'Allocation Data Entry'!B83)</f>
        <v/>
      </c>
      <c r="C31" s="56" t="s">
        <v>45</v>
      </c>
      <c r="D31" s="92" t="str">
        <f>IFERROR(ROUND(IF($C31='Drop Down Options'!$B$8,INDEX('Allocation Data Entry'!$B$73:$L$97, MATCH('Staff Allocations'!$B31,'Allocation Data Entry'!$B$73:$B$97,0), MATCH('Staff Allocations'!D$3, 'Allocation Data Entry'!$B$70:$L$70,0)), INDEX('Allocation Data Entry'!$B$23:$L$37, MATCH('Staff Allocations'!$C31,'Allocation Data Entry'!$B$23:$B$37,0), MATCH('Staff Allocations'!D$3,'Allocation Data Entry'!$B$22:$L$22,0))),4),"")</f>
        <v/>
      </c>
      <c r="E31" s="92" t="str">
        <f>IFERROR(ROUND(IF($C31='Drop Down Options'!$B$8,INDEX('Allocation Data Entry'!$B$73:$L$97, MATCH('Staff Allocations'!$B31,'Allocation Data Entry'!$B$73:$B$97,0), MATCH('Staff Allocations'!E$3, 'Allocation Data Entry'!$B$70:$L$70,0)), INDEX('Allocation Data Entry'!$B$23:$L$37, MATCH('Staff Allocations'!$C31,'Allocation Data Entry'!$B$23:$B$37,0), MATCH('Staff Allocations'!E$3,'Allocation Data Entry'!$B$22:$L$22,0))),4),"")</f>
        <v/>
      </c>
      <c r="F31" s="92" t="str">
        <f>IFERROR(ROUND(IF($C31='Drop Down Options'!$B$8,INDEX('Allocation Data Entry'!$B$73:$L$97, MATCH('Staff Allocations'!$B31,'Allocation Data Entry'!$B$73:$B$97,0), MATCH('Staff Allocations'!F$3, 'Allocation Data Entry'!$B$70:$L$70,0)), INDEX('Allocation Data Entry'!$B$23:$L$37, MATCH('Staff Allocations'!$C31,'Allocation Data Entry'!$B$23:$B$37,0), MATCH('Staff Allocations'!F$3,'Allocation Data Entry'!$B$22:$L$22,0))),4),"")</f>
        <v/>
      </c>
      <c r="G31" s="92" t="str">
        <f>IFERROR(ROUND(IF($C31='Drop Down Options'!$B$8,INDEX('Allocation Data Entry'!$B$73:$L$97, MATCH('Staff Allocations'!$B31,'Allocation Data Entry'!$B$73:$B$97,0), MATCH('Staff Allocations'!G$3, 'Allocation Data Entry'!$B$70:$L$70,0)), INDEX('Allocation Data Entry'!$B$23:$L$37, MATCH('Staff Allocations'!$C31,'Allocation Data Entry'!$B$23:$B$37,0), MATCH('Staff Allocations'!G$3,'Allocation Data Entry'!$B$22:$L$22,0))),4),"")</f>
        <v/>
      </c>
      <c r="H31" s="92" t="str">
        <f>IFERROR(ROUND(IF($C31='Drop Down Options'!$B$8,INDEX('Allocation Data Entry'!$B$73:$L$97, MATCH('Staff Allocations'!$B31,'Allocation Data Entry'!$B$73:$B$97,0), MATCH('Staff Allocations'!H$3, 'Allocation Data Entry'!$B$70:$L$70,0)), INDEX('Allocation Data Entry'!$B$23:$L$37, MATCH('Staff Allocations'!$C31,'Allocation Data Entry'!$B$23:$B$37,0), MATCH('Staff Allocations'!H$3,'Allocation Data Entry'!$B$22:$L$22,0))),4),"")</f>
        <v/>
      </c>
      <c r="I31" s="92" t="str">
        <f>IFERROR(ROUND(IF($C31='Drop Down Options'!$B$8,INDEX('Allocation Data Entry'!$B$73:$L$97, MATCH('Staff Allocations'!$B31,'Allocation Data Entry'!$B$73:$B$97,0), MATCH('Staff Allocations'!I$3, 'Allocation Data Entry'!$B$70:$L$70,0)), INDEX('Allocation Data Entry'!$B$23:$L$37, MATCH('Staff Allocations'!$C31,'Allocation Data Entry'!$B$23:$B$37,0), MATCH('Staff Allocations'!I$3,'Allocation Data Entry'!$B$22:$L$22,0))),4),"")</f>
        <v/>
      </c>
      <c r="J31" s="92" t="str">
        <f>IFERROR(ROUND(IF($C31='Drop Down Options'!$B$8,INDEX('Allocation Data Entry'!$B$73:$L$97, MATCH('Staff Allocations'!$B31,'Allocation Data Entry'!$B$73:$B$97,0), MATCH('Staff Allocations'!J$3, 'Allocation Data Entry'!$B$70:$L$70,0)), INDEX('Allocation Data Entry'!$B$23:$L$37, MATCH('Staff Allocations'!$C31,'Allocation Data Entry'!$B$23:$B$37,0), MATCH('Staff Allocations'!J$3,'Allocation Data Entry'!$B$22:$L$22,0))),4),"")</f>
        <v/>
      </c>
      <c r="K31" s="92" t="str">
        <f>IFERROR(ROUND(IF($C31='Drop Down Options'!$B$8,INDEX('Allocation Data Entry'!$B$73:$L$97, MATCH('Staff Allocations'!$B31,'Allocation Data Entry'!$B$73:$B$97,0), MATCH('Staff Allocations'!K$3, 'Allocation Data Entry'!$B$70:$L$70,0)), INDEX('Allocation Data Entry'!$B$23:$L$37, MATCH('Staff Allocations'!$C31,'Allocation Data Entry'!$B$23:$B$37,0), MATCH('Staff Allocations'!K$3,'Allocation Data Entry'!$B$22:$L$22,0))),4),"")</f>
        <v/>
      </c>
      <c r="L31" s="93">
        <f t="shared" si="1"/>
        <v>0</v>
      </c>
    </row>
    <row r="32" spans="2:12" x14ac:dyDescent="0.35">
      <c r="B32" s="71" t="str">
        <f>IF(ISBLANK('Allocation Data Entry'!B84),"",'Allocation Data Entry'!B84)</f>
        <v/>
      </c>
      <c r="C32" s="56" t="s">
        <v>45</v>
      </c>
      <c r="D32" s="92" t="str">
        <f>IFERROR(ROUND(IF($C32='Drop Down Options'!$B$8,INDEX('Allocation Data Entry'!$B$73:$L$97, MATCH('Staff Allocations'!$B32,'Allocation Data Entry'!$B$73:$B$97,0), MATCH('Staff Allocations'!D$3, 'Allocation Data Entry'!$B$70:$L$70,0)), INDEX('Allocation Data Entry'!$B$23:$L$37, MATCH('Staff Allocations'!$C32,'Allocation Data Entry'!$B$23:$B$37,0), MATCH('Staff Allocations'!D$3,'Allocation Data Entry'!$B$22:$L$22,0))),4),"")</f>
        <v/>
      </c>
      <c r="E32" s="92" t="str">
        <f>IFERROR(ROUND(IF($C32='Drop Down Options'!$B$8,INDEX('Allocation Data Entry'!$B$73:$L$97, MATCH('Staff Allocations'!$B32,'Allocation Data Entry'!$B$73:$B$97,0), MATCH('Staff Allocations'!E$3, 'Allocation Data Entry'!$B$70:$L$70,0)), INDEX('Allocation Data Entry'!$B$23:$L$37, MATCH('Staff Allocations'!$C32,'Allocation Data Entry'!$B$23:$B$37,0), MATCH('Staff Allocations'!E$3,'Allocation Data Entry'!$B$22:$L$22,0))),4),"")</f>
        <v/>
      </c>
      <c r="F32" s="92" t="str">
        <f>IFERROR(ROUND(IF($C32='Drop Down Options'!$B$8,INDEX('Allocation Data Entry'!$B$73:$L$97, MATCH('Staff Allocations'!$B32,'Allocation Data Entry'!$B$73:$B$97,0), MATCH('Staff Allocations'!F$3, 'Allocation Data Entry'!$B$70:$L$70,0)), INDEX('Allocation Data Entry'!$B$23:$L$37, MATCH('Staff Allocations'!$C32,'Allocation Data Entry'!$B$23:$B$37,0), MATCH('Staff Allocations'!F$3,'Allocation Data Entry'!$B$22:$L$22,0))),4),"")</f>
        <v/>
      </c>
      <c r="G32" s="92" t="str">
        <f>IFERROR(ROUND(IF($C32='Drop Down Options'!$B$8,INDEX('Allocation Data Entry'!$B$73:$L$97, MATCH('Staff Allocations'!$B32,'Allocation Data Entry'!$B$73:$B$97,0), MATCH('Staff Allocations'!G$3, 'Allocation Data Entry'!$B$70:$L$70,0)), INDEX('Allocation Data Entry'!$B$23:$L$37, MATCH('Staff Allocations'!$C32,'Allocation Data Entry'!$B$23:$B$37,0), MATCH('Staff Allocations'!G$3,'Allocation Data Entry'!$B$22:$L$22,0))),4),"")</f>
        <v/>
      </c>
      <c r="H32" s="92" t="str">
        <f>IFERROR(ROUND(IF($C32='Drop Down Options'!$B$8,INDEX('Allocation Data Entry'!$B$73:$L$97, MATCH('Staff Allocations'!$B32,'Allocation Data Entry'!$B$73:$B$97,0), MATCH('Staff Allocations'!H$3, 'Allocation Data Entry'!$B$70:$L$70,0)), INDEX('Allocation Data Entry'!$B$23:$L$37, MATCH('Staff Allocations'!$C32,'Allocation Data Entry'!$B$23:$B$37,0), MATCH('Staff Allocations'!H$3,'Allocation Data Entry'!$B$22:$L$22,0))),4),"")</f>
        <v/>
      </c>
      <c r="I32" s="92" t="str">
        <f>IFERROR(ROUND(IF($C32='Drop Down Options'!$B$8,INDEX('Allocation Data Entry'!$B$73:$L$97, MATCH('Staff Allocations'!$B32,'Allocation Data Entry'!$B$73:$B$97,0), MATCH('Staff Allocations'!I$3, 'Allocation Data Entry'!$B$70:$L$70,0)), INDEX('Allocation Data Entry'!$B$23:$L$37, MATCH('Staff Allocations'!$C32,'Allocation Data Entry'!$B$23:$B$37,0), MATCH('Staff Allocations'!I$3,'Allocation Data Entry'!$B$22:$L$22,0))),4),"")</f>
        <v/>
      </c>
      <c r="J32" s="92" t="str">
        <f>IFERROR(ROUND(IF($C32='Drop Down Options'!$B$8,INDEX('Allocation Data Entry'!$B$73:$L$97, MATCH('Staff Allocations'!$B32,'Allocation Data Entry'!$B$73:$B$97,0), MATCH('Staff Allocations'!J$3, 'Allocation Data Entry'!$B$70:$L$70,0)), INDEX('Allocation Data Entry'!$B$23:$L$37, MATCH('Staff Allocations'!$C32,'Allocation Data Entry'!$B$23:$B$37,0), MATCH('Staff Allocations'!J$3,'Allocation Data Entry'!$B$22:$L$22,0))),4),"")</f>
        <v/>
      </c>
      <c r="K32" s="92" t="str">
        <f>IFERROR(ROUND(IF($C32='Drop Down Options'!$B$8,INDEX('Allocation Data Entry'!$B$73:$L$97, MATCH('Staff Allocations'!$B32,'Allocation Data Entry'!$B$73:$B$97,0), MATCH('Staff Allocations'!K$3, 'Allocation Data Entry'!$B$70:$L$70,0)), INDEX('Allocation Data Entry'!$B$23:$L$37, MATCH('Staff Allocations'!$C32,'Allocation Data Entry'!$B$23:$B$37,0), MATCH('Staff Allocations'!K$3,'Allocation Data Entry'!$B$22:$L$22,0))),4),"")</f>
        <v/>
      </c>
      <c r="L32" s="93">
        <f t="shared" si="1"/>
        <v>0</v>
      </c>
    </row>
    <row r="33" spans="2:12" x14ac:dyDescent="0.35">
      <c r="B33" s="71" t="str">
        <f>IF(ISBLANK('Allocation Data Entry'!B85),"",'Allocation Data Entry'!B85)</f>
        <v/>
      </c>
      <c r="C33" s="56" t="s">
        <v>45</v>
      </c>
      <c r="D33" s="92" t="str">
        <f>IFERROR(ROUND(IF($C33='Drop Down Options'!$B$8,INDEX('Allocation Data Entry'!$B$73:$L$97, MATCH('Staff Allocations'!$B33,'Allocation Data Entry'!$B$73:$B$97,0), MATCH('Staff Allocations'!D$3, 'Allocation Data Entry'!$B$70:$L$70,0)), INDEX('Allocation Data Entry'!$B$23:$L$37, MATCH('Staff Allocations'!$C33,'Allocation Data Entry'!$B$23:$B$37,0), MATCH('Staff Allocations'!D$3,'Allocation Data Entry'!$B$22:$L$22,0))),4),"")</f>
        <v/>
      </c>
      <c r="E33" s="92" t="str">
        <f>IFERROR(ROUND(IF($C33='Drop Down Options'!$B$8,INDEX('Allocation Data Entry'!$B$73:$L$97, MATCH('Staff Allocations'!$B33,'Allocation Data Entry'!$B$73:$B$97,0), MATCH('Staff Allocations'!E$3, 'Allocation Data Entry'!$B$70:$L$70,0)), INDEX('Allocation Data Entry'!$B$23:$L$37, MATCH('Staff Allocations'!$C33,'Allocation Data Entry'!$B$23:$B$37,0), MATCH('Staff Allocations'!E$3,'Allocation Data Entry'!$B$22:$L$22,0))),4),"")</f>
        <v/>
      </c>
      <c r="F33" s="92" t="str">
        <f>IFERROR(ROUND(IF($C33='Drop Down Options'!$B$8,INDEX('Allocation Data Entry'!$B$73:$L$97, MATCH('Staff Allocations'!$B33,'Allocation Data Entry'!$B$73:$B$97,0), MATCH('Staff Allocations'!F$3, 'Allocation Data Entry'!$B$70:$L$70,0)), INDEX('Allocation Data Entry'!$B$23:$L$37, MATCH('Staff Allocations'!$C33,'Allocation Data Entry'!$B$23:$B$37,0), MATCH('Staff Allocations'!F$3,'Allocation Data Entry'!$B$22:$L$22,0))),4),"")</f>
        <v/>
      </c>
      <c r="G33" s="92" t="str">
        <f>IFERROR(ROUND(IF($C33='Drop Down Options'!$B$8,INDEX('Allocation Data Entry'!$B$73:$L$97, MATCH('Staff Allocations'!$B33,'Allocation Data Entry'!$B$73:$B$97,0), MATCH('Staff Allocations'!G$3, 'Allocation Data Entry'!$B$70:$L$70,0)), INDEX('Allocation Data Entry'!$B$23:$L$37, MATCH('Staff Allocations'!$C33,'Allocation Data Entry'!$B$23:$B$37,0), MATCH('Staff Allocations'!G$3,'Allocation Data Entry'!$B$22:$L$22,0))),4),"")</f>
        <v/>
      </c>
      <c r="H33" s="92" t="str">
        <f>IFERROR(ROUND(IF($C33='Drop Down Options'!$B$8,INDEX('Allocation Data Entry'!$B$73:$L$97, MATCH('Staff Allocations'!$B33,'Allocation Data Entry'!$B$73:$B$97,0), MATCH('Staff Allocations'!H$3, 'Allocation Data Entry'!$B$70:$L$70,0)), INDEX('Allocation Data Entry'!$B$23:$L$37, MATCH('Staff Allocations'!$C33,'Allocation Data Entry'!$B$23:$B$37,0), MATCH('Staff Allocations'!H$3,'Allocation Data Entry'!$B$22:$L$22,0))),4),"")</f>
        <v/>
      </c>
      <c r="I33" s="92" t="str">
        <f>IFERROR(ROUND(IF($C33='Drop Down Options'!$B$8,INDEX('Allocation Data Entry'!$B$73:$L$97, MATCH('Staff Allocations'!$B33,'Allocation Data Entry'!$B$73:$B$97,0), MATCH('Staff Allocations'!I$3, 'Allocation Data Entry'!$B$70:$L$70,0)), INDEX('Allocation Data Entry'!$B$23:$L$37, MATCH('Staff Allocations'!$C33,'Allocation Data Entry'!$B$23:$B$37,0), MATCH('Staff Allocations'!I$3,'Allocation Data Entry'!$B$22:$L$22,0))),4),"")</f>
        <v/>
      </c>
      <c r="J33" s="92" t="str">
        <f>IFERROR(ROUND(IF($C33='Drop Down Options'!$B$8,INDEX('Allocation Data Entry'!$B$73:$L$97, MATCH('Staff Allocations'!$B33,'Allocation Data Entry'!$B$73:$B$97,0), MATCH('Staff Allocations'!J$3, 'Allocation Data Entry'!$B$70:$L$70,0)), INDEX('Allocation Data Entry'!$B$23:$L$37, MATCH('Staff Allocations'!$C33,'Allocation Data Entry'!$B$23:$B$37,0), MATCH('Staff Allocations'!J$3,'Allocation Data Entry'!$B$22:$L$22,0))),4),"")</f>
        <v/>
      </c>
      <c r="K33" s="92" t="str">
        <f>IFERROR(ROUND(IF($C33='Drop Down Options'!$B$8,INDEX('Allocation Data Entry'!$B$73:$L$97, MATCH('Staff Allocations'!$B33,'Allocation Data Entry'!$B$73:$B$97,0), MATCH('Staff Allocations'!K$3, 'Allocation Data Entry'!$B$70:$L$70,0)), INDEX('Allocation Data Entry'!$B$23:$L$37, MATCH('Staff Allocations'!$C33,'Allocation Data Entry'!$B$23:$B$37,0), MATCH('Staff Allocations'!K$3,'Allocation Data Entry'!$B$22:$L$22,0))),4),"")</f>
        <v/>
      </c>
      <c r="L33" s="93">
        <f t="shared" si="1"/>
        <v>0</v>
      </c>
    </row>
    <row r="34" spans="2:12" x14ac:dyDescent="0.35">
      <c r="B34" s="71" t="str">
        <f>IF(ISBLANK('Allocation Data Entry'!B86),"",'Allocation Data Entry'!B86)</f>
        <v/>
      </c>
      <c r="C34" s="56" t="s">
        <v>45</v>
      </c>
      <c r="D34" s="92" t="str">
        <f>IFERROR(ROUND(IF($C34='Drop Down Options'!$B$8,INDEX('Allocation Data Entry'!$B$73:$L$97, MATCH('Staff Allocations'!$B34,'Allocation Data Entry'!$B$73:$B$97,0), MATCH('Staff Allocations'!D$3, 'Allocation Data Entry'!$B$70:$L$70,0)), INDEX('Allocation Data Entry'!$B$23:$L$37, MATCH('Staff Allocations'!$C34,'Allocation Data Entry'!$B$23:$B$37,0), MATCH('Staff Allocations'!D$3,'Allocation Data Entry'!$B$22:$L$22,0))),4),"")</f>
        <v/>
      </c>
      <c r="E34" s="92" t="str">
        <f>IFERROR(ROUND(IF($C34='Drop Down Options'!$B$8,INDEX('Allocation Data Entry'!$B$73:$L$97, MATCH('Staff Allocations'!$B34,'Allocation Data Entry'!$B$73:$B$97,0), MATCH('Staff Allocations'!E$3, 'Allocation Data Entry'!$B$70:$L$70,0)), INDEX('Allocation Data Entry'!$B$23:$L$37, MATCH('Staff Allocations'!$C34,'Allocation Data Entry'!$B$23:$B$37,0), MATCH('Staff Allocations'!E$3,'Allocation Data Entry'!$B$22:$L$22,0))),4),"")</f>
        <v/>
      </c>
      <c r="F34" s="92" t="str">
        <f>IFERROR(ROUND(IF($C34='Drop Down Options'!$B$8,INDEX('Allocation Data Entry'!$B$73:$L$97, MATCH('Staff Allocations'!$B34,'Allocation Data Entry'!$B$73:$B$97,0), MATCH('Staff Allocations'!F$3, 'Allocation Data Entry'!$B$70:$L$70,0)), INDEX('Allocation Data Entry'!$B$23:$L$37, MATCH('Staff Allocations'!$C34,'Allocation Data Entry'!$B$23:$B$37,0), MATCH('Staff Allocations'!F$3,'Allocation Data Entry'!$B$22:$L$22,0))),4),"")</f>
        <v/>
      </c>
      <c r="G34" s="92" t="str">
        <f>IFERROR(ROUND(IF($C34='Drop Down Options'!$B$8,INDEX('Allocation Data Entry'!$B$73:$L$97, MATCH('Staff Allocations'!$B34,'Allocation Data Entry'!$B$73:$B$97,0), MATCH('Staff Allocations'!G$3, 'Allocation Data Entry'!$B$70:$L$70,0)), INDEX('Allocation Data Entry'!$B$23:$L$37, MATCH('Staff Allocations'!$C34,'Allocation Data Entry'!$B$23:$B$37,0), MATCH('Staff Allocations'!G$3,'Allocation Data Entry'!$B$22:$L$22,0))),4),"")</f>
        <v/>
      </c>
      <c r="H34" s="92" t="str">
        <f>IFERROR(ROUND(IF($C34='Drop Down Options'!$B$8,INDEX('Allocation Data Entry'!$B$73:$L$97, MATCH('Staff Allocations'!$B34,'Allocation Data Entry'!$B$73:$B$97,0), MATCH('Staff Allocations'!H$3, 'Allocation Data Entry'!$B$70:$L$70,0)), INDEX('Allocation Data Entry'!$B$23:$L$37, MATCH('Staff Allocations'!$C34,'Allocation Data Entry'!$B$23:$B$37,0), MATCH('Staff Allocations'!H$3,'Allocation Data Entry'!$B$22:$L$22,0))),4),"")</f>
        <v/>
      </c>
      <c r="I34" s="92" t="str">
        <f>IFERROR(ROUND(IF($C34='Drop Down Options'!$B$8,INDEX('Allocation Data Entry'!$B$73:$L$97, MATCH('Staff Allocations'!$B34,'Allocation Data Entry'!$B$73:$B$97,0), MATCH('Staff Allocations'!I$3, 'Allocation Data Entry'!$B$70:$L$70,0)), INDEX('Allocation Data Entry'!$B$23:$L$37, MATCH('Staff Allocations'!$C34,'Allocation Data Entry'!$B$23:$B$37,0), MATCH('Staff Allocations'!I$3,'Allocation Data Entry'!$B$22:$L$22,0))),4),"")</f>
        <v/>
      </c>
      <c r="J34" s="92" t="str">
        <f>IFERROR(ROUND(IF($C34='Drop Down Options'!$B$8,INDEX('Allocation Data Entry'!$B$73:$L$97, MATCH('Staff Allocations'!$B34,'Allocation Data Entry'!$B$73:$B$97,0), MATCH('Staff Allocations'!J$3, 'Allocation Data Entry'!$B$70:$L$70,0)), INDEX('Allocation Data Entry'!$B$23:$L$37, MATCH('Staff Allocations'!$C34,'Allocation Data Entry'!$B$23:$B$37,0), MATCH('Staff Allocations'!J$3,'Allocation Data Entry'!$B$22:$L$22,0))),4),"")</f>
        <v/>
      </c>
      <c r="K34" s="92" t="str">
        <f>IFERROR(ROUND(IF($C34='Drop Down Options'!$B$8,INDEX('Allocation Data Entry'!$B$73:$L$97, MATCH('Staff Allocations'!$B34,'Allocation Data Entry'!$B$73:$B$97,0), MATCH('Staff Allocations'!K$3, 'Allocation Data Entry'!$B$70:$L$70,0)), INDEX('Allocation Data Entry'!$B$23:$L$37, MATCH('Staff Allocations'!$C34,'Allocation Data Entry'!$B$23:$B$37,0), MATCH('Staff Allocations'!K$3,'Allocation Data Entry'!$B$22:$L$22,0))),4),"")</f>
        <v/>
      </c>
      <c r="L34" s="93">
        <f t="shared" si="1"/>
        <v>0</v>
      </c>
    </row>
    <row r="35" spans="2:12" x14ac:dyDescent="0.35">
      <c r="B35" s="71" t="str">
        <f>IF(ISBLANK('Allocation Data Entry'!B87),"",'Allocation Data Entry'!B87)</f>
        <v/>
      </c>
      <c r="C35" s="56" t="s">
        <v>45</v>
      </c>
      <c r="D35" s="92" t="str">
        <f>IFERROR(ROUND(IF($C35='Drop Down Options'!$B$8,INDEX('Allocation Data Entry'!$B$73:$L$97, MATCH('Staff Allocations'!$B35,'Allocation Data Entry'!$B$73:$B$97,0), MATCH('Staff Allocations'!D$3, 'Allocation Data Entry'!$B$70:$L$70,0)), INDEX('Allocation Data Entry'!$B$23:$L$37, MATCH('Staff Allocations'!$C35,'Allocation Data Entry'!$B$23:$B$37,0), MATCH('Staff Allocations'!D$3,'Allocation Data Entry'!$B$22:$L$22,0))),4),"")</f>
        <v/>
      </c>
      <c r="E35" s="92" t="str">
        <f>IFERROR(ROUND(IF($C35='Drop Down Options'!$B$8,INDEX('Allocation Data Entry'!$B$73:$L$97, MATCH('Staff Allocations'!$B35,'Allocation Data Entry'!$B$73:$B$97,0), MATCH('Staff Allocations'!E$3, 'Allocation Data Entry'!$B$70:$L$70,0)), INDEX('Allocation Data Entry'!$B$23:$L$37, MATCH('Staff Allocations'!$C35,'Allocation Data Entry'!$B$23:$B$37,0), MATCH('Staff Allocations'!E$3,'Allocation Data Entry'!$B$22:$L$22,0))),4),"")</f>
        <v/>
      </c>
      <c r="F35" s="92" t="str">
        <f>IFERROR(ROUND(IF($C35='Drop Down Options'!$B$8,INDEX('Allocation Data Entry'!$B$73:$L$97, MATCH('Staff Allocations'!$B35,'Allocation Data Entry'!$B$73:$B$97,0), MATCH('Staff Allocations'!F$3, 'Allocation Data Entry'!$B$70:$L$70,0)), INDEX('Allocation Data Entry'!$B$23:$L$37, MATCH('Staff Allocations'!$C35,'Allocation Data Entry'!$B$23:$B$37,0), MATCH('Staff Allocations'!F$3,'Allocation Data Entry'!$B$22:$L$22,0))),4),"")</f>
        <v/>
      </c>
      <c r="G35" s="92" t="str">
        <f>IFERROR(ROUND(IF($C35='Drop Down Options'!$B$8,INDEX('Allocation Data Entry'!$B$73:$L$97, MATCH('Staff Allocations'!$B35,'Allocation Data Entry'!$B$73:$B$97,0), MATCH('Staff Allocations'!G$3, 'Allocation Data Entry'!$B$70:$L$70,0)), INDEX('Allocation Data Entry'!$B$23:$L$37, MATCH('Staff Allocations'!$C35,'Allocation Data Entry'!$B$23:$B$37,0), MATCH('Staff Allocations'!G$3,'Allocation Data Entry'!$B$22:$L$22,0))),4),"")</f>
        <v/>
      </c>
      <c r="H35" s="92" t="str">
        <f>IFERROR(ROUND(IF($C35='Drop Down Options'!$B$8,INDEX('Allocation Data Entry'!$B$73:$L$97, MATCH('Staff Allocations'!$B35,'Allocation Data Entry'!$B$73:$B$97,0), MATCH('Staff Allocations'!H$3, 'Allocation Data Entry'!$B$70:$L$70,0)), INDEX('Allocation Data Entry'!$B$23:$L$37, MATCH('Staff Allocations'!$C35,'Allocation Data Entry'!$B$23:$B$37,0), MATCH('Staff Allocations'!H$3,'Allocation Data Entry'!$B$22:$L$22,0))),4),"")</f>
        <v/>
      </c>
      <c r="I35" s="92" t="str">
        <f>IFERROR(ROUND(IF($C35='Drop Down Options'!$B$8,INDEX('Allocation Data Entry'!$B$73:$L$97, MATCH('Staff Allocations'!$B35,'Allocation Data Entry'!$B$73:$B$97,0), MATCH('Staff Allocations'!I$3, 'Allocation Data Entry'!$B$70:$L$70,0)), INDEX('Allocation Data Entry'!$B$23:$L$37, MATCH('Staff Allocations'!$C35,'Allocation Data Entry'!$B$23:$B$37,0), MATCH('Staff Allocations'!I$3,'Allocation Data Entry'!$B$22:$L$22,0))),4),"")</f>
        <v/>
      </c>
      <c r="J35" s="92" t="str">
        <f>IFERROR(ROUND(IF($C35='Drop Down Options'!$B$8,INDEX('Allocation Data Entry'!$B$73:$L$97, MATCH('Staff Allocations'!$B35,'Allocation Data Entry'!$B$73:$B$97,0), MATCH('Staff Allocations'!J$3, 'Allocation Data Entry'!$B$70:$L$70,0)), INDEX('Allocation Data Entry'!$B$23:$L$37, MATCH('Staff Allocations'!$C35,'Allocation Data Entry'!$B$23:$B$37,0), MATCH('Staff Allocations'!J$3,'Allocation Data Entry'!$B$22:$L$22,0))),4),"")</f>
        <v/>
      </c>
      <c r="K35" s="92" t="str">
        <f>IFERROR(ROUND(IF($C35='Drop Down Options'!$B$8,INDEX('Allocation Data Entry'!$B$73:$L$97, MATCH('Staff Allocations'!$B35,'Allocation Data Entry'!$B$73:$B$97,0), MATCH('Staff Allocations'!K$3, 'Allocation Data Entry'!$B$70:$L$70,0)), INDEX('Allocation Data Entry'!$B$23:$L$37, MATCH('Staff Allocations'!$C35,'Allocation Data Entry'!$B$23:$B$37,0), MATCH('Staff Allocations'!K$3,'Allocation Data Entry'!$B$22:$L$22,0))),4),"")</f>
        <v/>
      </c>
      <c r="L35" s="93">
        <f t="shared" si="1"/>
        <v>0</v>
      </c>
    </row>
    <row r="36" spans="2:12" x14ac:dyDescent="0.35">
      <c r="B36" s="71" t="str">
        <f>IF(ISBLANK('Allocation Data Entry'!B88),"",'Allocation Data Entry'!B88)</f>
        <v/>
      </c>
      <c r="C36" s="56" t="s">
        <v>45</v>
      </c>
      <c r="D36" s="92" t="str">
        <f>IFERROR(ROUND(IF($C36='Drop Down Options'!$B$8,INDEX('Allocation Data Entry'!$B$73:$L$97, MATCH('Staff Allocations'!$B36,'Allocation Data Entry'!$B$73:$B$97,0), MATCH('Staff Allocations'!D$3, 'Allocation Data Entry'!$B$70:$L$70,0)), INDEX('Allocation Data Entry'!$B$23:$L$37, MATCH('Staff Allocations'!$C36,'Allocation Data Entry'!$B$23:$B$37,0), MATCH('Staff Allocations'!D$3,'Allocation Data Entry'!$B$22:$L$22,0))),4),"")</f>
        <v/>
      </c>
      <c r="E36" s="92" t="str">
        <f>IFERROR(ROUND(IF($C36='Drop Down Options'!$B$8,INDEX('Allocation Data Entry'!$B$73:$L$97, MATCH('Staff Allocations'!$B36,'Allocation Data Entry'!$B$73:$B$97,0), MATCH('Staff Allocations'!E$3, 'Allocation Data Entry'!$B$70:$L$70,0)), INDEX('Allocation Data Entry'!$B$23:$L$37, MATCH('Staff Allocations'!$C36,'Allocation Data Entry'!$B$23:$B$37,0), MATCH('Staff Allocations'!E$3,'Allocation Data Entry'!$B$22:$L$22,0))),4),"")</f>
        <v/>
      </c>
      <c r="F36" s="92" t="str">
        <f>IFERROR(ROUND(IF($C36='Drop Down Options'!$B$8,INDEX('Allocation Data Entry'!$B$73:$L$97, MATCH('Staff Allocations'!$B36,'Allocation Data Entry'!$B$73:$B$97,0), MATCH('Staff Allocations'!F$3, 'Allocation Data Entry'!$B$70:$L$70,0)), INDEX('Allocation Data Entry'!$B$23:$L$37, MATCH('Staff Allocations'!$C36,'Allocation Data Entry'!$B$23:$B$37,0), MATCH('Staff Allocations'!F$3,'Allocation Data Entry'!$B$22:$L$22,0))),4),"")</f>
        <v/>
      </c>
      <c r="G36" s="92" t="str">
        <f>IFERROR(ROUND(IF($C36='Drop Down Options'!$B$8,INDEX('Allocation Data Entry'!$B$73:$L$97, MATCH('Staff Allocations'!$B36,'Allocation Data Entry'!$B$73:$B$97,0), MATCH('Staff Allocations'!G$3, 'Allocation Data Entry'!$B$70:$L$70,0)), INDEX('Allocation Data Entry'!$B$23:$L$37, MATCH('Staff Allocations'!$C36,'Allocation Data Entry'!$B$23:$B$37,0), MATCH('Staff Allocations'!G$3,'Allocation Data Entry'!$B$22:$L$22,0))),4),"")</f>
        <v/>
      </c>
      <c r="H36" s="92" t="str">
        <f>IFERROR(ROUND(IF($C36='Drop Down Options'!$B$8,INDEX('Allocation Data Entry'!$B$73:$L$97, MATCH('Staff Allocations'!$B36,'Allocation Data Entry'!$B$73:$B$97,0), MATCH('Staff Allocations'!H$3, 'Allocation Data Entry'!$B$70:$L$70,0)), INDEX('Allocation Data Entry'!$B$23:$L$37, MATCH('Staff Allocations'!$C36,'Allocation Data Entry'!$B$23:$B$37,0), MATCH('Staff Allocations'!H$3,'Allocation Data Entry'!$B$22:$L$22,0))),4),"")</f>
        <v/>
      </c>
      <c r="I36" s="92" t="str">
        <f>IFERROR(ROUND(IF($C36='Drop Down Options'!$B$8,INDEX('Allocation Data Entry'!$B$73:$L$97, MATCH('Staff Allocations'!$B36,'Allocation Data Entry'!$B$73:$B$97,0), MATCH('Staff Allocations'!I$3, 'Allocation Data Entry'!$B$70:$L$70,0)), INDEX('Allocation Data Entry'!$B$23:$L$37, MATCH('Staff Allocations'!$C36,'Allocation Data Entry'!$B$23:$B$37,0), MATCH('Staff Allocations'!I$3,'Allocation Data Entry'!$B$22:$L$22,0))),4),"")</f>
        <v/>
      </c>
      <c r="J36" s="92" t="str">
        <f>IFERROR(ROUND(IF($C36='Drop Down Options'!$B$8,INDEX('Allocation Data Entry'!$B$73:$L$97, MATCH('Staff Allocations'!$B36,'Allocation Data Entry'!$B$73:$B$97,0), MATCH('Staff Allocations'!J$3, 'Allocation Data Entry'!$B$70:$L$70,0)), INDEX('Allocation Data Entry'!$B$23:$L$37, MATCH('Staff Allocations'!$C36,'Allocation Data Entry'!$B$23:$B$37,0), MATCH('Staff Allocations'!J$3,'Allocation Data Entry'!$B$22:$L$22,0))),4),"")</f>
        <v/>
      </c>
      <c r="K36" s="92" t="str">
        <f>IFERROR(ROUND(IF($C36='Drop Down Options'!$B$8,INDEX('Allocation Data Entry'!$B$73:$L$97, MATCH('Staff Allocations'!$B36,'Allocation Data Entry'!$B$73:$B$97,0), MATCH('Staff Allocations'!K$3, 'Allocation Data Entry'!$B$70:$L$70,0)), INDEX('Allocation Data Entry'!$B$23:$L$37, MATCH('Staff Allocations'!$C36,'Allocation Data Entry'!$B$23:$B$37,0), MATCH('Staff Allocations'!K$3,'Allocation Data Entry'!$B$22:$L$22,0))),4),"")</f>
        <v/>
      </c>
      <c r="L36" s="93">
        <f t="shared" si="1"/>
        <v>0</v>
      </c>
    </row>
    <row r="37" spans="2:12" x14ac:dyDescent="0.35">
      <c r="B37" s="71" t="str">
        <f>IF(ISBLANK('Allocation Data Entry'!B89),"",'Allocation Data Entry'!B89)</f>
        <v/>
      </c>
      <c r="C37" s="56" t="s">
        <v>45</v>
      </c>
      <c r="D37" s="92" t="str">
        <f>IFERROR(ROUND(IF($C37='Drop Down Options'!$B$8,INDEX('Allocation Data Entry'!$B$73:$L$97, MATCH('Staff Allocations'!$B37,'Allocation Data Entry'!$B$73:$B$97,0), MATCH('Staff Allocations'!D$3, 'Allocation Data Entry'!$B$70:$L$70,0)), INDEX('Allocation Data Entry'!$B$23:$L$37, MATCH('Staff Allocations'!$C37,'Allocation Data Entry'!$B$23:$B$37,0), MATCH('Staff Allocations'!D$3,'Allocation Data Entry'!$B$22:$L$22,0))),4),"")</f>
        <v/>
      </c>
      <c r="E37" s="92" t="str">
        <f>IFERROR(ROUND(IF($C37='Drop Down Options'!$B$8,INDEX('Allocation Data Entry'!$B$73:$L$97, MATCH('Staff Allocations'!$B37,'Allocation Data Entry'!$B$73:$B$97,0), MATCH('Staff Allocations'!E$3, 'Allocation Data Entry'!$B$70:$L$70,0)), INDEX('Allocation Data Entry'!$B$23:$L$37, MATCH('Staff Allocations'!$C37,'Allocation Data Entry'!$B$23:$B$37,0), MATCH('Staff Allocations'!E$3,'Allocation Data Entry'!$B$22:$L$22,0))),4),"")</f>
        <v/>
      </c>
      <c r="F37" s="92" t="str">
        <f>IFERROR(ROUND(IF($C37='Drop Down Options'!$B$8,INDEX('Allocation Data Entry'!$B$73:$L$97, MATCH('Staff Allocations'!$B37,'Allocation Data Entry'!$B$73:$B$97,0), MATCH('Staff Allocations'!F$3, 'Allocation Data Entry'!$B$70:$L$70,0)), INDEX('Allocation Data Entry'!$B$23:$L$37, MATCH('Staff Allocations'!$C37,'Allocation Data Entry'!$B$23:$B$37,0), MATCH('Staff Allocations'!F$3,'Allocation Data Entry'!$B$22:$L$22,0))),4),"")</f>
        <v/>
      </c>
      <c r="G37" s="92" t="str">
        <f>IFERROR(ROUND(IF($C37='Drop Down Options'!$B$8,INDEX('Allocation Data Entry'!$B$73:$L$97, MATCH('Staff Allocations'!$B37,'Allocation Data Entry'!$B$73:$B$97,0), MATCH('Staff Allocations'!G$3, 'Allocation Data Entry'!$B$70:$L$70,0)), INDEX('Allocation Data Entry'!$B$23:$L$37, MATCH('Staff Allocations'!$C37,'Allocation Data Entry'!$B$23:$B$37,0), MATCH('Staff Allocations'!G$3,'Allocation Data Entry'!$B$22:$L$22,0))),4),"")</f>
        <v/>
      </c>
      <c r="H37" s="92" t="str">
        <f>IFERROR(ROUND(IF($C37='Drop Down Options'!$B$8,INDEX('Allocation Data Entry'!$B$73:$L$97, MATCH('Staff Allocations'!$B37,'Allocation Data Entry'!$B$73:$B$97,0), MATCH('Staff Allocations'!H$3, 'Allocation Data Entry'!$B$70:$L$70,0)), INDEX('Allocation Data Entry'!$B$23:$L$37, MATCH('Staff Allocations'!$C37,'Allocation Data Entry'!$B$23:$B$37,0), MATCH('Staff Allocations'!H$3,'Allocation Data Entry'!$B$22:$L$22,0))),4),"")</f>
        <v/>
      </c>
      <c r="I37" s="92" t="str">
        <f>IFERROR(ROUND(IF($C37='Drop Down Options'!$B$8,INDEX('Allocation Data Entry'!$B$73:$L$97, MATCH('Staff Allocations'!$B37,'Allocation Data Entry'!$B$73:$B$97,0), MATCH('Staff Allocations'!I$3, 'Allocation Data Entry'!$B$70:$L$70,0)), INDEX('Allocation Data Entry'!$B$23:$L$37, MATCH('Staff Allocations'!$C37,'Allocation Data Entry'!$B$23:$B$37,0), MATCH('Staff Allocations'!I$3,'Allocation Data Entry'!$B$22:$L$22,0))),4),"")</f>
        <v/>
      </c>
      <c r="J37" s="92" t="str">
        <f>IFERROR(ROUND(IF($C37='Drop Down Options'!$B$8,INDEX('Allocation Data Entry'!$B$73:$L$97, MATCH('Staff Allocations'!$B37,'Allocation Data Entry'!$B$73:$B$97,0), MATCH('Staff Allocations'!J$3, 'Allocation Data Entry'!$B$70:$L$70,0)), INDEX('Allocation Data Entry'!$B$23:$L$37, MATCH('Staff Allocations'!$C37,'Allocation Data Entry'!$B$23:$B$37,0), MATCH('Staff Allocations'!J$3,'Allocation Data Entry'!$B$22:$L$22,0))),4),"")</f>
        <v/>
      </c>
      <c r="K37" s="92" t="str">
        <f>IFERROR(ROUND(IF($C37='Drop Down Options'!$B$8,INDEX('Allocation Data Entry'!$B$73:$L$97, MATCH('Staff Allocations'!$B37,'Allocation Data Entry'!$B$73:$B$97,0), MATCH('Staff Allocations'!K$3, 'Allocation Data Entry'!$B$70:$L$70,0)), INDEX('Allocation Data Entry'!$B$23:$L$37, MATCH('Staff Allocations'!$C37,'Allocation Data Entry'!$B$23:$B$37,0), MATCH('Staff Allocations'!K$3,'Allocation Data Entry'!$B$22:$L$22,0))),4),"")</f>
        <v/>
      </c>
      <c r="L37" s="93">
        <f t="shared" si="1"/>
        <v>0</v>
      </c>
    </row>
    <row r="38" spans="2:12" x14ac:dyDescent="0.35">
      <c r="B38" s="71" t="str">
        <f>IF(ISBLANK('Allocation Data Entry'!B90),"",'Allocation Data Entry'!B90)</f>
        <v/>
      </c>
      <c r="C38" s="56" t="s">
        <v>45</v>
      </c>
      <c r="D38" s="92" t="str">
        <f>IFERROR(ROUND(IF($C38='Drop Down Options'!$B$8,INDEX('Allocation Data Entry'!$B$73:$L$97, MATCH('Staff Allocations'!$B38,'Allocation Data Entry'!$B$73:$B$97,0), MATCH('Staff Allocations'!D$3, 'Allocation Data Entry'!$B$70:$L$70,0)), INDEX('Allocation Data Entry'!$B$23:$L$37, MATCH('Staff Allocations'!$C38,'Allocation Data Entry'!$B$23:$B$37,0), MATCH('Staff Allocations'!D$3,'Allocation Data Entry'!$B$22:$L$22,0))),4),"")</f>
        <v/>
      </c>
      <c r="E38" s="92" t="str">
        <f>IFERROR(ROUND(IF($C38='Drop Down Options'!$B$8,INDEX('Allocation Data Entry'!$B$73:$L$97, MATCH('Staff Allocations'!$B38,'Allocation Data Entry'!$B$73:$B$97,0), MATCH('Staff Allocations'!E$3, 'Allocation Data Entry'!$B$70:$L$70,0)), INDEX('Allocation Data Entry'!$B$23:$L$37, MATCH('Staff Allocations'!$C38,'Allocation Data Entry'!$B$23:$B$37,0), MATCH('Staff Allocations'!E$3,'Allocation Data Entry'!$B$22:$L$22,0))),4),"")</f>
        <v/>
      </c>
      <c r="F38" s="92" t="str">
        <f>IFERROR(ROUND(IF($C38='Drop Down Options'!$B$8,INDEX('Allocation Data Entry'!$B$73:$L$97, MATCH('Staff Allocations'!$B38,'Allocation Data Entry'!$B$73:$B$97,0), MATCH('Staff Allocations'!F$3, 'Allocation Data Entry'!$B$70:$L$70,0)), INDEX('Allocation Data Entry'!$B$23:$L$37, MATCH('Staff Allocations'!$C38,'Allocation Data Entry'!$B$23:$B$37,0), MATCH('Staff Allocations'!F$3,'Allocation Data Entry'!$B$22:$L$22,0))),4),"")</f>
        <v/>
      </c>
      <c r="G38" s="92" t="str">
        <f>IFERROR(ROUND(IF($C38='Drop Down Options'!$B$8,INDEX('Allocation Data Entry'!$B$73:$L$97, MATCH('Staff Allocations'!$B38,'Allocation Data Entry'!$B$73:$B$97,0), MATCH('Staff Allocations'!G$3, 'Allocation Data Entry'!$B$70:$L$70,0)), INDEX('Allocation Data Entry'!$B$23:$L$37, MATCH('Staff Allocations'!$C38,'Allocation Data Entry'!$B$23:$B$37,0), MATCH('Staff Allocations'!G$3,'Allocation Data Entry'!$B$22:$L$22,0))),4),"")</f>
        <v/>
      </c>
      <c r="H38" s="92" t="str">
        <f>IFERROR(ROUND(IF($C38='Drop Down Options'!$B$8,INDEX('Allocation Data Entry'!$B$73:$L$97, MATCH('Staff Allocations'!$B38,'Allocation Data Entry'!$B$73:$B$97,0), MATCH('Staff Allocations'!H$3, 'Allocation Data Entry'!$B$70:$L$70,0)), INDEX('Allocation Data Entry'!$B$23:$L$37, MATCH('Staff Allocations'!$C38,'Allocation Data Entry'!$B$23:$B$37,0), MATCH('Staff Allocations'!H$3,'Allocation Data Entry'!$B$22:$L$22,0))),4),"")</f>
        <v/>
      </c>
      <c r="I38" s="92" t="str">
        <f>IFERROR(ROUND(IF($C38='Drop Down Options'!$B$8,INDEX('Allocation Data Entry'!$B$73:$L$97, MATCH('Staff Allocations'!$B38,'Allocation Data Entry'!$B$73:$B$97,0), MATCH('Staff Allocations'!I$3, 'Allocation Data Entry'!$B$70:$L$70,0)), INDEX('Allocation Data Entry'!$B$23:$L$37, MATCH('Staff Allocations'!$C38,'Allocation Data Entry'!$B$23:$B$37,0), MATCH('Staff Allocations'!I$3,'Allocation Data Entry'!$B$22:$L$22,0))),4),"")</f>
        <v/>
      </c>
      <c r="J38" s="92" t="str">
        <f>IFERROR(ROUND(IF($C38='Drop Down Options'!$B$8,INDEX('Allocation Data Entry'!$B$73:$L$97, MATCH('Staff Allocations'!$B38,'Allocation Data Entry'!$B$73:$B$97,0), MATCH('Staff Allocations'!J$3, 'Allocation Data Entry'!$B$70:$L$70,0)), INDEX('Allocation Data Entry'!$B$23:$L$37, MATCH('Staff Allocations'!$C38,'Allocation Data Entry'!$B$23:$B$37,0), MATCH('Staff Allocations'!J$3,'Allocation Data Entry'!$B$22:$L$22,0))),4),"")</f>
        <v/>
      </c>
      <c r="K38" s="92" t="str">
        <f>IFERROR(ROUND(IF($C38='Drop Down Options'!$B$8,INDEX('Allocation Data Entry'!$B$73:$L$97, MATCH('Staff Allocations'!$B38,'Allocation Data Entry'!$B$73:$B$97,0), MATCH('Staff Allocations'!K$3, 'Allocation Data Entry'!$B$70:$L$70,0)), INDEX('Allocation Data Entry'!$B$23:$L$37, MATCH('Staff Allocations'!$C38,'Allocation Data Entry'!$B$23:$B$37,0), MATCH('Staff Allocations'!K$3,'Allocation Data Entry'!$B$22:$L$22,0))),4),"")</f>
        <v/>
      </c>
      <c r="L38" s="93">
        <f t="shared" si="1"/>
        <v>0</v>
      </c>
    </row>
    <row r="39" spans="2:12" x14ac:dyDescent="0.35">
      <c r="B39" s="71" t="str">
        <f>IF(ISBLANK('Allocation Data Entry'!B91),"",'Allocation Data Entry'!B91)</f>
        <v/>
      </c>
      <c r="C39" s="56" t="s">
        <v>45</v>
      </c>
      <c r="D39" s="92" t="str">
        <f>IFERROR(ROUND(IF($C39='Drop Down Options'!$B$8,INDEX('Allocation Data Entry'!$B$73:$L$97, MATCH('Staff Allocations'!$B39,'Allocation Data Entry'!$B$73:$B$97,0), MATCH('Staff Allocations'!D$3, 'Allocation Data Entry'!$B$70:$L$70,0)), INDEX('Allocation Data Entry'!$B$23:$L$37, MATCH('Staff Allocations'!$C39,'Allocation Data Entry'!$B$23:$B$37,0), MATCH('Staff Allocations'!D$3,'Allocation Data Entry'!$B$22:$L$22,0))),4),"")</f>
        <v/>
      </c>
      <c r="E39" s="92" t="str">
        <f>IFERROR(ROUND(IF($C39='Drop Down Options'!$B$8,INDEX('Allocation Data Entry'!$B$73:$L$97, MATCH('Staff Allocations'!$B39,'Allocation Data Entry'!$B$73:$B$97,0), MATCH('Staff Allocations'!E$3, 'Allocation Data Entry'!$B$70:$L$70,0)), INDEX('Allocation Data Entry'!$B$23:$L$37, MATCH('Staff Allocations'!$C39,'Allocation Data Entry'!$B$23:$B$37,0), MATCH('Staff Allocations'!E$3,'Allocation Data Entry'!$B$22:$L$22,0))),4),"")</f>
        <v/>
      </c>
      <c r="F39" s="92" t="str">
        <f>IFERROR(ROUND(IF($C39='Drop Down Options'!$B$8,INDEX('Allocation Data Entry'!$B$73:$L$97, MATCH('Staff Allocations'!$B39,'Allocation Data Entry'!$B$73:$B$97,0), MATCH('Staff Allocations'!F$3, 'Allocation Data Entry'!$B$70:$L$70,0)), INDEX('Allocation Data Entry'!$B$23:$L$37, MATCH('Staff Allocations'!$C39,'Allocation Data Entry'!$B$23:$B$37,0), MATCH('Staff Allocations'!F$3,'Allocation Data Entry'!$B$22:$L$22,0))),4),"")</f>
        <v/>
      </c>
      <c r="G39" s="92" t="str">
        <f>IFERROR(ROUND(IF($C39='Drop Down Options'!$B$8,INDEX('Allocation Data Entry'!$B$73:$L$97, MATCH('Staff Allocations'!$B39,'Allocation Data Entry'!$B$73:$B$97,0), MATCH('Staff Allocations'!G$3, 'Allocation Data Entry'!$B$70:$L$70,0)), INDEX('Allocation Data Entry'!$B$23:$L$37, MATCH('Staff Allocations'!$C39,'Allocation Data Entry'!$B$23:$B$37,0), MATCH('Staff Allocations'!G$3,'Allocation Data Entry'!$B$22:$L$22,0))),4),"")</f>
        <v/>
      </c>
      <c r="H39" s="92" t="str">
        <f>IFERROR(ROUND(IF($C39='Drop Down Options'!$B$8,INDEX('Allocation Data Entry'!$B$73:$L$97, MATCH('Staff Allocations'!$B39,'Allocation Data Entry'!$B$73:$B$97,0), MATCH('Staff Allocations'!H$3, 'Allocation Data Entry'!$B$70:$L$70,0)), INDEX('Allocation Data Entry'!$B$23:$L$37, MATCH('Staff Allocations'!$C39,'Allocation Data Entry'!$B$23:$B$37,0), MATCH('Staff Allocations'!H$3,'Allocation Data Entry'!$B$22:$L$22,0))),4),"")</f>
        <v/>
      </c>
      <c r="I39" s="92" t="str">
        <f>IFERROR(ROUND(IF($C39='Drop Down Options'!$B$8,INDEX('Allocation Data Entry'!$B$73:$L$97, MATCH('Staff Allocations'!$B39,'Allocation Data Entry'!$B$73:$B$97,0), MATCH('Staff Allocations'!I$3, 'Allocation Data Entry'!$B$70:$L$70,0)), INDEX('Allocation Data Entry'!$B$23:$L$37, MATCH('Staff Allocations'!$C39,'Allocation Data Entry'!$B$23:$B$37,0), MATCH('Staff Allocations'!I$3,'Allocation Data Entry'!$B$22:$L$22,0))),4),"")</f>
        <v/>
      </c>
      <c r="J39" s="92" t="str">
        <f>IFERROR(ROUND(IF($C39='Drop Down Options'!$B$8,INDEX('Allocation Data Entry'!$B$73:$L$97, MATCH('Staff Allocations'!$B39,'Allocation Data Entry'!$B$73:$B$97,0), MATCH('Staff Allocations'!J$3, 'Allocation Data Entry'!$B$70:$L$70,0)), INDEX('Allocation Data Entry'!$B$23:$L$37, MATCH('Staff Allocations'!$C39,'Allocation Data Entry'!$B$23:$B$37,0), MATCH('Staff Allocations'!J$3,'Allocation Data Entry'!$B$22:$L$22,0))),4),"")</f>
        <v/>
      </c>
      <c r="K39" s="92" t="str">
        <f>IFERROR(ROUND(IF($C39='Drop Down Options'!$B$8,INDEX('Allocation Data Entry'!$B$73:$L$97, MATCH('Staff Allocations'!$B39,'Allocation Data Entry'!$B$73:$B$97,0), MATCH('Staff Allocations'!K$3, 'Allocation Data Entry'!$B$70:$L$70,0)), INDEX('Allocation Data Entry'!$B$23:$L$37, MATCH('Staff Allocations'!$C39,'Allocation Data Entry'!$B$23:$B$37,0), MATCH('Staff Allocations'!K$3,'Allocation Data Entry'!$B$22:$L$22,0))),4),"")</f>
        <v/>
      </c>
      <c r="L39" s="93">
        <f t="shared" si="1"/>
        <v>0</v>
      </c>
    </row>
    <row r="40" spans="2:12" x14ac:dyDescent="0.35">
      <c r="B40" s="71" t="str">
        <f>IF(ISBLANK('Allocation Data Entry'!B92),"",'Allocation Data Entry'!B92)</f>
        <v/>
      </c>
      <c r="C40" s="56" t="s">
        <v>45</v>
      </c>
      <c r="D40" s="92" t="str">
        <f>IFERROR(ROUND(IF($C40='Drop Down Options'!$B$8,INDEX('Allocation Data Entry'!$B$73:$L$97, MATCH('Staff Allocations'!$B40,'Allocation Data Entry'!$B$73:$B$97,0), MATCH('Staff Allocations'!D$3, 'Allocation Data Entry'!$B$70:$L$70,0)), INDEX('Allocation Data Entry'!$B$23:$L$37, MATCH('Staff Allocations'!$C40,'Allocation Data Entry'!$B$23:$B$37,0), MATCH('Staff Allocations'!D$3,'Allocation Data Entry'!$B$22:$L$22,0))),4),"")</f>
        <v/>
      </c>
      <c r="E40" s="92" t="str">
        <f>IFERROR(ROUND(IF($C40='Drop Down Options'!$B$8,INDEX('Allocation Data Entry'!$B$73:$L$97, MATCH('Staff Allocations'!$B40,'Allocation Data Entry'!$B$73:$B$97,0), MATCH('Staff Allocations'!E$3, 'Allocation Data Entry'!$B$70:$L$70,0)), INDEX('Allocation Data Entry'!$B$23:$L$37, MATCH('Staff Allocations'!$C40,'Allocation Data Entry'!$B$23:$B$37,0), MATCH('Staff Allocations'!E$3,'Allocation Data Entry'!$B$22:$L$22,0))),4),"")</f>
        <v/>
      </c>
      <c r="F40" s="92" t="str">
        <f>IFERROR(ROUND(IF($C40='Drop Down Options'!$B$8,INDEX('Allocation Data Entry'!$B$73:$L$97, MATCH('Staff Allocations'!$B40,'Allocation Data Entry'!$B$73:$B$97,0), MATCH('Staff Allocations'!F$3, 'Allocation Data Entry'!$B$70:$L$70,0)), INDEX('Allocation Data Entry'!$B$23:$L$37, MATCH('Staff Allocations'!$C40,'Allocation Data Entry'!$B$23:$B$37,0), MATCH('Staff Allocations'!F$3,'Allocation Data Entry'!$B$22:$L$22,0))),4),"")</f>
        <v/>
      </c>
      <c r="G40" s="92" t="str">
        <f>IFERROR(ROUND(IF($C40='Drop Down Options'!$B$8,INDEX('Allocation Data Entry'!$B$73:$L$97, MATCH('Staff Allocations'!$B40,'Allocation Data Entry'!$B$73:$B$97,0), MATCH('Staff Allocations'!G$3, 'Allocation Data Entry'!$B$70:$L$70,0)), INDEX('Allocation Data Entry'!$B$23:$L$37, MATCH('Staff Allocations'!$C40,'Allocation Data Entry'!$B$23:$B$37,0), MATCH('Staff Allocations'!G$3,'Allocation Data Entry'!$B$22:$L$22,0))),4),"")</f>
        <v/>
      </c>
      <c r="H40" s="92" t="str">
        <f>IFERROR(ROUND(IF($C40='Drop Down Options'!$B$8,INDEX('Allocation Data Entry'!$B$73:$L$97, MATCH('Staff Allocations'!$B40,'Allocation Data Entry'!$B$73:$B$97,0), MATCH('Staff Allocations'!H$3, 'Allocation Data Entry'!$B$70:$L$70,0)), INDEX('Allocation Data Entry'!$B$23:$L$37, MATCH('Staff Allocations'!$C40,'Allocation Data Entry'!$B$23:$B$37,0), MATCH('Staff Allocations'!H$3,'Allocation Data Entry'!$B$22:$L$22,0))),4),"")</f>
        <v/>
      </c>
      <c r="I40" s="92" t="str">
        <f>IFERROR(ROUND(IF($C40='Drop Down Options'!$B$8,INDEX('Allocation Data Entry'!$B$73:$L$97, MATCH('Staff Allocations'!$B40,'Allocation Data Entry'!$B$73:$B$97,0), MATCH('Staff Allocations'!I$3, 'Allocation Data Entry'!$B$70:$L$70,0)), INDEX('Allocation Data Entry'!$B$23:$L$37, MATCH('Staff Allocations'!$C40,'Allocation Data Entry'!$B$23:$B$37,0), MATCH('Staff Allocations'!I$3,'Allocation Data Entry'!$B$22:$L$22,0))),4),"")</f>
        <v/>
      </c>
      <c r="J40" s="92" t="str">
        <f>IFERROR(ROUND(IF($C40='Drop Down Options'!$B$8,INDEX('Allocation Data Entry'!$B$73:$L$97, MATCH('Staff Allocations'!$B40,'Allocation Data Entry'!$B$73:$B$97,0), MATCH('Staff Allocations'!J$3, 'Allocation Data Entry'!$B$70:$L$70,0)), INDEX('Allocation Data Entry'!$B$23:$L$37, MATCH('Staff Allocations'!$C40,'Allocation Data Entry'!$B$23:$B$37,0), MATCH('Staff Allocations'!J$3,'Allocation Data Entry'!$B$22:$L$22,0))),4),"")</f>
        <v/>
      </c>
      <c r="K40" s="92" t="str">
        <f>IFERROR(ROUND(IF($C40='Drop Down Options'!$B$8,INDEX('Allocation Data Entry'!$B$73:$L$97, MATCH('Staff Allocations'!$B40,'Allocation Data Entry'!$B$73:$B$97,0), MATCH('Staff Allocations'!K$3, 'Allocation Data Entry'!$B$70:$L$70,0)), INDEX('Allocation Data Entry'!$B$23:$L$37, MATCH('Staff Allocations'!$C40,'Allocation Data Entry'!$B$23:$B$37,0), MATCH('Staff Allocations'!K$3,'Allocation Data Entry'!$B$22:$L$22,0))),4),"")</f>
        <v/>
      </c>
      <c r="L40" s="93">
        <f t="shared" si="1"/>
        <v>0</v>
      </c>
    </row>
    <row r="41" spans="2:12" x14ac:dyDescent="0.35">
      <c r="B41" s="71" t="str">
        <f>IF(ISBLANK('Allocation Data Entry'!B93),"",'Allocation Data Entry'!B93)</f>
        <v/>
      </c>
      <c r="C41" s="56" t="s">
        <v>45</v>
      </c>
      <c r="D41" s="92" t="str">
        <f>IFERROR(ROUND(IF($C41='Drop Down Options'!$B$8,INDEX('Allocation Data Entry'!$B$73:$L$97, MATCH('Staff Allocations'!$B41,'Allocation Data Entry'!$B$73:$B$97,0), MATCH('Staff Allocations'!D$3, 'Allocation Data Entry'!$B$70:$L$70,0)), INDEX('Allocation Data Entry'!$B$23:$L$37, MATCH('Staff Allocations'!$C41,'Allocation Data Entry'!$B$23:$B$37,0), MATCH('Staff Allocations'!D$3,'Allocation Data Entry'!$B$22:$L$22,0))),4),"")</f>
        <v/>
      </c>
      <c r="E41" s="92" t="str">
        <f>IFERROR(ROUND(IF($C41='Drop Down Options'!$B$8,INDEX('Allocation Data Entry'!$B$73:$L$97, MATCH('Staff Allocations'!$B41,'Allocation Data Entry'!$B$73:$B$97,0), MATCH('Staff Allocations'!E$3, 'Allocation Data Entry'!$B$70:$L$70,0)), INDEX('Allocation Data Entry'!$B$23:$L$37, MATCH('Staff Allocations'!$C41,'Allocation Data Entry'!$B$23:$B$37,0), MATCH('Staff Allocations'!E$3,'Allocation Data Entry'!$B$22:$L$22,0))),4),"")</f>
        <v/>
      </c>
      <c r="F41" s="92" t="str">
        <f>IFERROR(ROUND(IF($C41='Drop Down Options'!$B$8,INDEX('Allocation Data Entry'!$B$73:$L$97, MATCH('Staff Allocations'!$B41,'Allocation Data Entry'!$B$73:$B$97,0), MATCH('Staff Allocations'!F$3, 'Allocation Data Entry'!$B$70:$L$70,0)), INDEX('Allocation Data Entry'!$B$23:$L$37, MATCH('Staff Allocations'!$C41,'Allocation Data Entry'!$B$23:$B$37,0), MATCH('Staff Allocations'!F$3,'Allocation Data Entry'!$B$22:$L$22,0))),4),"")</f>
        <v/>
      </c>
      <c r="G41" s="92" t="str">
        <f>IFERROR(ROUND(IF($C41='Drop Down Options'!$B$8,INDEX('Allocation Data Entry'!$B$73:$L$97, MATCH('Staff Allocations'!$B41,'Allocation Data Entry'!$B$73:$B$97,0), MATCH('Staff Allocations'!G$3, 'Allocation Data Entry'!$B$70:$L$70,0)), INDEX('Allocation Data Entry'!$B$23:$L$37, MATCH('Staff Allocations'!$C41,'Allocation Data Entry'!$B$23:$B$37,0), MATCH('Staff Allocations'!G$3,'Allocation Data Entry'!$B$22:$L$22,0))),4),"")</f>
        <v/>
      </c>
      <c r="H41" s="92" t="str">
        <f>IFERROR(ROUND(IF($C41='Drop Down Options'!$B$8,INDEX('Allocation Data Entry'!$B$73:$L$97, MATCH('Staff Allocations'!$B41,'Allocation Data Entry'!$B$73:$B$97,0), MATCH('Staff Allocations'!H$3, 'Allocation Data Entry'!$B$70:$L$70,0)), INDEX('Allocation Data Entry'!$B$23:$L$37, MATCH('Staff Allocations'!$C41,'Allocation Data Entry'!$B$23:$B$37,0), MATCH('Staff Allocations'!H$3,'Allocation Data Entry'!$B$22:$L$22,0))),4),"")</f>
        <v/>
      </c>
      <c r="I41" s="92" t="str">
        <f>IFERROR(ROUND(IF($C41='Drop Down Options'!$B$8,INDEX('Allocation Data Entry'!$B$73:$L$97, MATCH('Staff Allocations'!$B41,'Allocation Data Entry'!$B$73:$B$97,0), MATCH('Staff Allocations'!I$3, 'Allocation Data Entry'!$B$70:$L$70,0)), INDEX('Allocation Data Entry'!$B$23:$L$37, MATCH('Staff Allocations'!$C41,'Allocation Data Entry'!$B$23:$B$37,0), MATCH('Staff Allocations'!I$3,'Allocation Data Entry'!$B$22:$L$22,0))),4),"")</f>
        <v/>
      </c>
      <c r="J41" s="92" t="str">
        <f>IFERROR(ROUND(IF($C41='Drop Down Options'!$B$8,INDEX('Allocation Data Entry'!$B$73:$L$97, MATCH('Staff Allocations'!$B41,'Allocation Data Entry'!$B$73:$B$97,0), MATCH('Staff Allocations'!J$3, 'Allocation Data Entry'!$B$70:$L$70,0)), INDEX('Allocation Data Entry'!$B$23:$L$37, MATCH('Staff Allocations'!$C41,'Allocation Data Entry'!$B$23:$B$37,0), MATCH('Staff Allocations'!J$3,'Allocation Data Entry'!$B$22:$L$22,0))),4),"")</f>
        <v/>
      </c>
      <c r="K41" s="92" t="str">
        <f>IFERROR(ROUND(IF($C41='Drop Down Options'!$B$8,INDEX('Allocation Data Entry'!$B$73:$L$97, MATCH('Staff Allocations'!$B41,'Allocation Data Entry'!$B$73:$B$97,0), MATCH('Staff Allocations'!K$3, 'Allocation Data Entry'!$B$70:$L$70,0)), INDEX('Allocation Data Entry'!$B$23:$L$37, MATCH('Staff Allocations'!$C41,'Allocation Data Entry'!$B$23:$B$37,0), MATCH('Staff Allocations'!K$3,'Allocation Data Entry'!$B$22:$L$22,0))),4),"")</f>
        <v/>
      </c>
      <c r="L41" s="93">
        <f t="shared" si="1"/>
        <v>0</v>
      </c>
    </row>
    <row r="42" spans="2:12" x14ac:dyDescent="0.35">
      <c r="B42" s="71" t="str">
        <f>IF(ISBLANK('Allocation Data Entry'!B94),"",'Allocation Data Entry'!B94)</f>
        <v/>
      </c>
      <c r="C42" s="56" t="s">
        <v>45</v>
      </c>
      <c r="D42" s="92" t="str">
        <f>IFERROR(ROUND(IF($C42='Drop Down Options'!$B$8,INDEX('Allocation Data Entry'!$B$73:$L$97, MATCH('Staff Allocations'!$B42,'Allocation Data Entry'!$B$73:$B$97,0), MATCH('Staff Allocations'!D$3, 'Allocation Data Entry'!$B$70:$L$70,0)), INDEX('Allocation Data Entry'!$B$23:$L$37, MATCH('Staff Allocations'!$C42,'Allocation Data Entry'!$B$23:$B$37,0), MATCH('Staff Allocations'!D$3,'Allocation Data Entry'!$B$22:$L$22,0))),4),"")</f>
        <v/>
      </c>
      <c r="E42" s="92" t="str">
        <f>IFERROR(ROUND(IF($C42='Drop Down Options'!$B$8,INDEX('Allocation Data Entry'!$B$73:$L$97, MATCH('Staff Allocations'!$B42,'Allocation Data Entry'!$B$73:$B$97,0), MATCH('Staff Allocations'!E$3, 'Allocation Data Entry'!$B$70:$L$70,0)), INDEX('Allocation Data Entry'!$B$23:$L$37, MATCH('Staff Allocations'!$C42,'Allocation Data Entry'!$B$23:$B$37,0), MATCH('Staff Allocations'!E$3,'Allocation Data Entry'!$B$22:$L$22,0))),4),"")</f>
        <v/>
      </c>
      <c r="F42" s="92" t="str">
        <f>IFERROR(ROUND(IF($C42='Drop Down Options'!$B$8,INDEX('Allocation Data Entry'!$B$73:$L$97, MATCH('Staff Allocations'!$B42,'Allocation Data Entry'!$B$73:$B$97,0), MATCH('Staff Allocations'!F$3, 'Allocation Data Entry'!$B$70:$L$70,0)), INDEX('Allocation Data Entry'!$B$23:$L$37, MATCH('Staff Allocations'!$C42,'Allocation Data Entry'!$B$23:$B$37,0), MATCH('Staff Allocations'!F$3,'Allocation Data Entry'!$B$22:$L$22,0))),4),"")</f>
        <v/>
      </c>
      <c r="G42" s="92" t="str">
        <f>IFERROR(ROUND(IF($C42='Drop Down Options'!$B$8,INDEX('Allocation Data Entry'!$B$73:$L$97, MATCH('Staff Allocations'!$B42,'Allocation Data Entry'!$B$73:$B$97,0), MATCH('Staff Allocations'!G$3, 'Allocation Data Entry'!$B$70:$L$70,0)), INDEX('Allocation Data Entry'!$B$23:$L$37, MATCH('Staff Allocations'!$C42,'Allocation Data Entry'!$B$23:$B$37,0), MATCH('Staff Allocations'!G$3,'Allocation Data Entry'!$B$22:$L$22,0))),4),"")</f>
        <v/>
      </c>
      <c r="H42" s="92" t="str">
        <f>IFERROR(ROUND(IF($C42='Drop Down Options'!$B$8,INDEX('Allocation Data Entry'!$B$73:$L$97, MATCH('Staff Allocations'!$B42,'Allocation Data Entry'!$B$73:$B$97,0), MATCH('Staff Allocations'!H$3, 'Allocation Data Entry'!$B$70:$L$70,0)), INDEX('Allocation Data Entry'!$B$23:$L$37, MATCH('Staff Allocations'!$C42,'Allocation Data Entry'!$B$23:$B$37,0), MATCH('Staff Allocations'!H$3,'Allocation Data Entry'!$B$22:$L$22,0))),4),"")</f>
        <v/>
      </c>
      <c r="I42" s="92" t="str">
        <f>IFERROR(ROUND(IF($C42='Drop Down Options'!$B$8,INDEX('Allocation Data Entry'!$B$73:$L$97, MATCH('Staff Allocations'!$B42,'Allocation Data Entry'!$B$73:$B$97,0), MATCH('Staff Allocations'!I$3, 'Allocation Data Entry'!$B$70:$L$70,0)), INDEX('Allocation Data Entry'!$B$23:$L$37, MATCH('Staff Allocations'!$C42,'Allocation Data Entry'!$B$23:$B$37,0), MATCH('Staff Allocations'!I$3,'Allocation Data Entry'!$B$22:$L$22,0))),4),"")</f>
        <v/>
      </c>
      <c r="J42" s="92" t="str">
        <f>IFERROR(ROUND(IF($C42='Drop Down Options'!$B$8,INDEX('Allocation Data Entry'!$B$73:$L$97, MATCH('Staff Allocations'!$B42,'Allocation Data Entry'!$B$73:$B$97,0), MATCH('Staff Allocations'!J$3, 'Allocation Data Entry'!$B$70:$L$70,0)), INDEX('Allocation Data Entry'!$B$23:$L$37, MATCH('Staff Allocations'!$C42,'Allocation Data Entry'!$B$23:$B$37,0), MATCH('Staff Allocations'!J$3,'Allocation Data Entry'!$B$22:$L$22,0))),4),"")</f>
        <v/>
      </c>
      <c r="K42" s="92" t="str">
        <f>IFERROR(ROUND(IF($C42='Drop Down Options'!$B$8,INDEX('Allocation Data Entry'!$B$73:$L$97, MATCH('Staff Allocations'!$B42,'Allocation Data Entry'!$B$73:$B$97,0), MATCH('Staff Allocations'!K$3, 'Allocation Data Entry'!$B$70:$L$70,0)), INDEX('Allocation Data Entry'!$B$23:$L$37, MATCH('Staff Allocations'!$C42,'Allocation Data Entry'!$B$23:$B$37,0), MATCH('Staff Allocations'!K$3,'Allocation Data Entry'!$B$22:$L$22,0))),4),"")</f>
        <v/>
      </c>
      <c r="L42" s="93">
        <f t="shared" si="1"/>
        <v>0</v>
      </c>
    </row>
    <row r="43" spans="2:12" x14ac:dyDescent="0.35">
      <c r="B43" s="71" t="str">
        <f>IF(ISBLANK('Allocation Data Entry'!B95),"",'Allocation Data Entry'!B95)</f>
        <v/>
      </c>
      <c r="C43" s="56" t="s">
        <v>45</v>
      </c>
      <c r="D43" s="92" t="str">
        <f>IFERROR(ROUND(IF($C43='Drop Down Options'!$B$8,INDEX('Allocation Data Entry'!$B$73:$L$97, MATCH('Staff Allocations'!$B43,'Allocation Data Entry'!$B$73:$B$97,0), MATCH('Staff Allocations'!D$3, 'Allocation Data Entry'!$B$70:$L$70,0)), INDEX('Allocation Data Entry'!$B$23:$L$37, MATCH('Staff Allocations'!$C43,'Allocation Data Entry'!$B$23:$B$37,0), MATCH('Staff Allocations'!D$3,'Allocation Data Entry'!$B$22:$L$22,0))),4),"")</f>
        <v/>
      </c>
      <c r="E43" s="92" t="str">
        <f>IFERROR(ROUND(IF($C43='Drop Down Options'!$B$8,INDEX('Allocation Data Entry'!$B$73:$L$97, MATCH('Staff Allocations'!$B43,'Allocation Data Entry'!$B$73:$B$97,0), MATCH('Staff Allocations'!E$3, 'Allocation Data Entry'!$B$70:$L$70,0)), INDEX('Allocation Data Entry'!$B$23:$L$37, MATCH('Staff Allocations'!$C43,'Allocation Data Entry'!$B$23:$B$37,0), MATCH('Staff Allocations'!E$3,'Allocation Data Entry'!$B$22:$L$22,0))),4),"")</f>
        <v/>
      </c>
      <c r="F43" s="92" t="str">
        <f>IFERROR(ROUND(IF($C43='Drop Down Options'!$B$8,INDEX('Allocation Data Entry'!$B$73:$L$97, MATCH('Staff Allocations'!$B43,'Allocation Data Entry'!$B$73:$B$97,0), MATCH('Staff Allocations'!F$3, 'Allocation Data Entry'!$B$70:$L$70,0)), INDEX('Allocation Data Entry'!$B$23:$L$37, MATCH('Staff Allocations'!$C43,'Allocation Data Entry'!$B$23:$B$37,0), MATCH('Staff Allocations'!F$3,'Allocation Data Entry'!$B$22:$L$22,0))),4),"")</f>
        <v/>
      </c>
      <c r="G43" s="92" t="str">
        <f>IFERROR(ROUND(IF($C43='Drop Down Options'!$B$8,INDEX('Allocation Data Entry'!$B$73:$L$97, MATCH('Staff Allocations'!$B43,'Allocation Data Entry'!$B$73:$B$97,0), MATCH('Staff Allocations'!G$3, 'Allocation Data Entry'!$B$70:$L$70,0)), INDEX('Allocation Data Entry'!$B$23:$L$37, MATCH('Staff Allocations'!$C43,'Allocation Data Entry'!$B$23:$B$37,0), MATCH('Staff Allocations'!G$3,'Allocation Data Entry'!$B$22:$L$22,0))),4),"")</f>
        <v/>
      </c>
      <c r="H43" s="92" t="str">
        <f>IFERROR(ROUND(IF($C43='Drop Down Options'!$B$8,INDEX('Allocation Data Entry'!$B$73:$L$97, MATCH('Staff Allocations'!$B43,'Allocation Data Entry'!$B$73:$B$97,0), MATCH('Staff Allocations'!H$3, 'Allocation Data Entry'!$B$70:$L$70,0)), INDEX('Allocation Data Entry'!$B$23:$L$37, MATCH('Staff Allocations'!$C43,'Allocation Data Entry'!$B$23:$B$37,0), MATCH('Staff Allocations'!H$3,'Allocation Data Entry'!$B$22:$L$22,0))),4),"")</f>
        <v/>
      </c>
      <c r="I43" s="92" t="str">
        <f>IFERROR(ROUND(IF($C43='Drop Down Options'!$B$8,INDEX('Allocation Data Entry'!$B$73:$L$97, MATCH('Staff Allocations'!$B43,'Allocation Data Entry'!$B$73:$B$97,0), MATCH('Staff Allocations'!I$3, 'Allocation Data Entry'!$B$70:$L$70,0)), INDEX('Allocation Data Entry'!$B$23:$L$37, MATCH('Staff Allocations'!$C43,'Allocation Data Entry'!$B$23:$B$37,0), MATCH('Staff Allocations'!I$3,'Allocation Data Entry'!$B$22:$L$22,0))),4),"")</f>
        <v/>
      </c>
      <c r="J43" s="92" t="str">
        <f>IFERROR(ROUND(IF($C43='Drop Down Options'!$B$8,INDEX('Allocation Data Entry'!$B$73:$L$97, MATCH('Staff Allocations'!$B43,'Allocation Data Entry'!$B$73:$B$97,0), MATCH('Staff Allocations'!J$3, 'Allocation Data Entry'!$B$70:$L$70,0)), INDEX('Allocation Data Entry'!$B$23:$L$37, MATCH('Staff Allocations'!$C43,'Allocation Data Entry'!$B$23:$B$37,0), MATCH('Staff Allocations'!J$3,'Allocation Data Entry'!$B$22:$L$22,0))),4),"")</f>
        <v/>
      </c>
      <c r="K43" s="92" t="str">
        <f>IFERROR(ROUND(IF($C43='Drop Down Options'!$B$8,INDEX('Allocation Data Entry'!$B$73:$L$97, MATCH('Staff Allocations'!$B43,'Allocation Data Entry'!$B$73:$B$97,0), MATCH('Staff Allocations'!K$3, 'Allocation Data Entry'!$B$70:$L$70,0)), INDEX('Allocation Data Entry'!$B$23:$L$37, MATCH('Staff Allocations'!$C43,'Allocation Data Entry'!$B$23:$B$37,0), MATCH('Staff Allocations'!K$3,'Allocation Data Entry'!$B$22:$L$22,0))),4),"")</f>
        <v/>
      </c>
      <c r="L43" s="93">
        <f t="shared" si="1"/>
        <v>0</v>
      </c>
    </row>
    <row r="44" spans="2:12" x14ac:dyDescent="0.35">
      <c r="B44" s="71" t="str">
        <f>IF(ISBLANK('Allocation Data Entry'!B96),"",'Allocation Data Entry'!B96)</f>
        <v/>
      </c>
      <c r="C44" s="56" t="s">
        <v>45</v>
      </c>
      <c r="D44" s="92" t="str">
        <f>IFERROR(ROUND(IF($C44='Drop Down Options'!$B$8,INDEX('Allocation Data Entry'!$B$73:$L$97, MATCH('Staff Allocations'!$B44,'Allocation Data Entry'!$B$73:$B$97,0), MATCH('Staff Allocations'!D$3, 'Allocation Data Entry'!$B$70:$L$70,0)), INDEX('Allocation Data Entry'!$B$23:$L$37, MATCH('Staff Allocations'!$C44,'Allocation Data Entry'!$B$23:$B$37,0), MATCH('Staff Allocations'!D$3,'Allocation Data Entry'!$B$22:$L$22,0))),4),"")</f>
        <v/>
      </c>
      <c r="E44" s="92" t="str">
        <f>IFERROR(ROUND(IF($C44='Drop Down Options'!$B$8,INDEX('Allocation Data Entry'!$B$73:$L$97, MATCH('Staff Allocations'!$B44,'Allocation Data Entry'!$B$73:$B$97,0), MATCH('Staff Allocations'!E$3, 'Allocation Data Entry'!$B$70:$L$70,0)), INDEX('Allocation Data Entry'!$B$23:$L$37, MATCH('Staff Allocations'!$C44,'Allocation Data Entry'!$B$23:$B$37,0), MATCH('Staff Allocations'!E$3,'Allocation Data Entry'!$B$22:$L$22,0))),4),"")</f>
        <v/>
      </c>
      <c r="F44" s="92" t="str">
        <f>IFERROR(ROUND(IF($C44='Drop Down Options'!$B$8,INDEX('Allocation Data Entry'!$B$73:$L$97, MATCH('Staff Allocations'!$B44,'Allocation Data Entry'!$B$73:$B$97,0), MATCH('Staff Allocations'!F$3, 'Allocation Data Entry'!$B$70:$L$70,0)), INDEX('Allocation Data Entry'!$B$23:$L$37, MATCH('Staff Allocations'!$C44,'Allocation Data Entry'!$B$23:$B$37,0), MATCH('Staff Allocations'!F$3,'Allocation Data Entry'!$B$22:$L$22,0))),4),"")</f>
        <v/>
      </c>
      <c r="G44" s="92" t="str">
        <f>IFERROR(ROUND(IF($C44='Drop Down Options'!$B$8,INDEX('Allocation Data Entry'!$B$73:$L$97, MATCH('Staff Allocations'!$B44,'Allocation Data Entry'!$B$73:$B$97,0), MATCH('Staff Allocations'!G$3, 'Allocation Data Entry'!$B$70:$L$70,0)), INDEX('Allocation Data Entry'!$B$23:$L$37, MATCH('Staff Allocations'!$C44,'Allocation Data Entry'!$B$23:$B$37,0), MATCH('Staff Allocations'!G$3,'Allocation Data Entry'!$B$22:$L$22,0))),4),"")</f>
        <v/>
      </c>
      <c r="H44" s="92" t="str">
        <f>IFERROR(ROUND(IF($C44='Drop Down Options'!$B$8,INDEX('Allocation Data Entry'!$B$73:$L$97, MATCH('Staff Allocations'!$B44,'Allocation Data Entry'!$B$73:$B$97,0), MATCH('Staff Allocations'!H$3, 'Allocation Data Entry'!$B$70:$L$70,0)), INDEX('Allocation Data Entry'!$B$23:$L$37, MATCH('Staff Allocations'!$C44,'Allocation Data Entry'!$B$23:$B$37,0), MATCH('Staff Allocations'!H$3,'Allocation Data Entry'!$B$22:$L$22,0))),4),"")</f>
        <v/>
      </c>
      <c r="I44" s="92" t="str">
        <f>IFERROR(ROUND(IF($C44='Drop Down Options'!$B$8,INDEX('Allocation Data Entry'!$B$73:$L$97, MATCH('Staff Allocations'!$B44,'Allocation Data Entry'!$B$73:$B$97,0), MATCH('Staff Allocations'!I$3, 'Allocation Data Entry'!$B$70:$L$70,0)), INDEX('Allocation Data Entry'!$B$23:$L$37, MATCH('Staff Allocations'!$C44,'Allocation Data Entry'!$B$23:$B$37,0), MATCH('Staff Allocations'!I$3,'Allocation Data Entry'!$B$22:$L$22,0))),4),"")</f>
        <v/>
      </c>
      <c r="J44" s="92" t="str">
        <f>IFERROR(ROUND(IF($C44='Drop Down Options'!$B$8,INDEX('Allocation Data Entry'!$B$73:$L$97, MATCH('Staff Allocations'!$B44,'Allocation Data Entry'!$B$73:$B$97,0), MATCH('Staff Allocations'!J$3, 'Allocation Data Entry'!$B$70:$L$70,0)), INDEX('Allocation Data Entry'!$B$23:$L$37, MATCH('Staff Allocations'!$C44,'Allocation Data Entry'!$B$23:$B$37,0), MATCH('Staff Allocations'!J$3,'Allocation Data Entry'!$B$22:$L$22,0))),4),"")</f>
        <v/>
      </c>
      <c r="K44" s="92" t="str">
        <f>IFERROR(ROUND(IF($C44='Drop Down Options'!$B$8,INDEX('Allocation Data Entry'!$B$73:$L$97, MATCH('Staff Allocations'!$B44,'Allocation Data Entry'!$B$73:$B$97,0), MATCH('Staff Allocations'!K$3, 'Allocation Data Entry'!$B$70:$L$70,0)), INDEX('Allocation Data Entry'!$B$23:$L$37, MATCH('Staff Allocations'!$C44,'Allocation Data Entry'!$B$23:$B$37,0), MATCH('Staff Allocations'!K$3,'Allocation Data Entry'!$B$22:$L$22,0))),4),"")</f>
        <v/>
      </c>
      <c r="L44" s="93">
        <f t="shared" si="1"/>
        <v>0</v>
      </c>
    </row>
    <row r="45" spans="2:12" ht="15" thickBot="1" x14ac:dyDescent="0.4">
      <c r="B45" s="73" t="str">
        <f>IF(ISBLANK('Allocation Data Entry'!B97),"",'Allocation Data Entry'!B97)</f>
        <v/>
      </c>
      <c r="C45" s="74" t="s">
        <v>45</v>
      </c>
      <c r="D45" s="94" t="str">
        <f>IFERROR(ROUND(IF($C45='Drop Down Options'!$B$8,INDEX('Allocation Data Entry'!$B$73:$L$97, MATCH('Staff Allocations'!$B45,'Allocation Data Entry'!$B$73:$B$97,0), MATCH('Staff Allocations'!D$3, 'Allocation Data Entry'!$B$70:$L$70,0)), INDEX('Allocation Data Entry'!$B$23:$L$37, MATCH('Staff Allocations'!$C45,'Allocation Data Entry'!$B$23:$B$37,0), MATCH('Staff Allocations'!D$3,'Allocation Data Entry'!$B$22:$L$22,0))),4),"")</f>
        <v/>
      </c>
      <c r="E45" s="94" t="str">
        <f>IFERROR(ROUND(IF($C45='Drop Down Options'!$B$8,INDEX('Allocation Data Entry'!$B$73:$L$97, MATCH('Staff Allocations'!$B45,'Allocation Data Entry'!$B$73:$B$97,0), MATCH('Staff Allocations'!E$3, 'Allocation Data Entry'!$B$70:$L$70,0)), INDEX('Allocation Data Entry'!$B$23:$L$37, MATCH('Staff Allocations'!$C45,'Allocation Data Entry'!$B$23:$B$37,0), MATCH('Staff Allocations'!E$3,'Allocation Data Entry'!$B$22:$L$22,0))),4),"")</f>
        <v/>
      </c>
      <c r="F45" s="94" t="str">
        <f>IFERROR(ROUND(IF($C45='Drop Down Options'!$B$8,INDEX('Allocation Data Entry'!$B$73:$L$97, MATCH('Staff Allocations'!$B45,'Allocation Data Entry'!$B$73:$B$97,0), MATCH('Staff Allocations'!F$3, 'Allocation Data Entry'!$B$70:$L$70,0)), INDEX('Allocation Data Entry'!$B$23:$L$37, MATCH('Staff Allocations'!$C45,'Allocation Data Entry'!$B$23:$B$37,0), MATCH('Staff Allocations'!F$3,'Allocation Data Entry'!$B$22:$L$22,0))),4),"")</f>
        <v/>
      </c>
      <c r="G45" s="94" t="str">
        <f>IFERROR(ROUND(IF($C45='Drop Down Options'!$B$8,INDEX('Allocation Data Entry'!$B$73:$L$97, MATCH('Staff Allocations'!$B45,'Allocation Data Entry'!$B$73:$B$97,0), MATCH('Staff Allocations'!G$3, 'Allocation Data Entry'!$B$70:$L$70,0)), INDEX('Allocation Data Entry'!$B$23:$L$37, MATCH('Staff Allocations'!$C45,'Allocation Data Entry'!$B$23:$B$37,0), MATCH('Staff Allocations'!G$3,'Allocation Data Entry'!$B$22:$L$22,0))),4),"")</f>
        <v/>
      </c>
      <c r="H45" s="94" t="str">
        <f>IFERROR(ROUND(IF($C45='Drop Down Options'!$B$8,INDEX('Allocation Data Entry'!$B$73:$L$97, MATCH('Staff Allocations'!$B45,'Allocation Data Entry'!$B$73:$B$97,0), MATCH('Staff Allocations'!H$3, 'Allocation Data Entry'!$B$70:$L$70,0)), INDEX('Allocation Data Entry'!$B$23:$L$37, MATCH('Staff Allocations'!$C45,'Allocation Data Entry'!$B$23:$B$37,0), MATCH('Staff Allocations'!H$3,'Allocation Data Entry'!$B$22:$L$22,0))),4),"")</f>
        <v/>
      </c>
      <c r="I45" s="94" t="str">
        <f>IFERROR(ROUND(IF($C45='Drop Down Options'!$B$8,INDEX('Allocation Data Entry'!$B$73:$L$97, MATCH('Staff Allocations'!$B45,'Allocation Data Entry'!$B$73:$B$97,0), MATCH('Staff Allocations'!I$3, 'Allocation Data Entry'!$B$70:$L$70,0)), INDEX('Allocation Data Entry'!$B$23:$L$37, MATCH('Staff Allocations'!$C45,'Allocation Data Entry'!$B$23:$B$37,0), MATCH('Staff Allocations'!I$3,'Allocation Data Entry'!$B$22:$L$22,0))),4),"")</f>
        <v/>
      </c>
      <c r="J45" s="94" t="str">
        <f>IFERROR(ROUND(IF($C45='Drop Down Options'!$B$8,INDEX('Allocation Data Entry'!$B$73:$L$97, MATCH('Staff Allocations'!$B45,'Allocation Data Entry'!$B$73:$B$97,0), MATCH('Staff Allocations'!J$3, 'Allocation Data Entry'!$B$70:$L$70,0)), INDEX('Allocation Data Entry'!$B$23:$L$37, MATCH('Staff Allocations'!$C45,'Allocation Data Entry'!$B$23:$B$37,0), MATCH('Staff Allocations'!J$3,'Allocation Data Entry'!$B$22:$L$22,0))),4),"")</f>
        <v/>
      </c>
      <c r="K45" s="94" t="str">
        <f>IFERROR(ROUND(IF($C45='Drop Down Options'!$B$8,INDEX('Allocation Data Entry'!$B$73:$L$97, MATCH('Staff Allocations'!$B45,'Allocation Data Entry'!$B$73:$B$97,0), MATCH('Staff Allocations'!K$3, 'Allocation Data Entry'!$B$70:$L$70,0)), INDEX('Allocation Data Entry'!$B$23:$L$37, MATCH('Staff Allocations'!$C45,'Allocation Data Entry'!$B$23:$B$37,0), MATCH('Staff Allocations'!K$3,'Allocation Data Entry'!$B$22:$L$22,0))),4),"")</f>
        <v/>
      </c>
      <c r="L45" s="95">
        <f t="shared" si="1"/>
        <v>0</v>
      </c>
    </row>
  </sheetData>
  <sheetProtection sheet="1" objects="1" scenarios="1" formatCells="0" formatColumns="0" formatRows="0" autoFilter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1DFFBA-7A61-4B61-A870-427E390920EE}">
          <x14:formula1>
            <xm:f>'Drop Down Options'!$B$1:$B$8</xm:f>
          </x14:formula1>
          <xm:sqref>C21:C45 C8</xm:sqref>
        </x14:dataValidation>
        <x14:dataValidation type="list" allowBlank="1" showInputMessage="1" showErrorMessage="1" xr:uid="{2D644E20-0883-4AB5-8FF0-C571A9DE22CC}">
          <x14:formula1>
            <xm:f>'Drop Down Options'!$B$1:$B$7</xm:f>
          </x14:formula1>
          <xm:sqref>C4:C6 C9:C18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0F56-FC11-4B79-AC1A-F37CC27F24FE}">
  <dimension ref="B1:L19"/>
  <sheetViews>
    <sheetView zoomScale="160" zoomScaleNormal="16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9" sqref="C9"/>
    </sheetView>
  </sheetViews>
  <sheetFormatPr defaultRowHeight="14.5" x14ac:dyDescent="0.35"/>
  <cols>
    <col min="2" max="2" width="27.81640625" customWidth="1"/>
    <col min="3" max="3" width="33.54296875" customWidth="1"/>
    <col min="4" max="12" width="11.54296875" customWidth="1"/>
  </cols>
  <sheetData>
    <row r="1" spans="2:12" x14ac:dyDescent="0.35">
      <c r="B1" s="1" t="s">
        <v>50</v>
      </c>
    </row>
    <row r="2" spans="2:12" ht="15" thickBot="1" x14ac:dyDescent="0.4"/>
    <row r="3" spans="2:12" ht="30.75" customHeight="1" x14ac:dyDescent="0.35">
      <c r="B3" s="67" t="s">
        <v>8</v>
      </c>
      <c r="C3" s="68" t="s">
        <v>36</v>
      </c>
      <c r="D3" s="69" t="str">
        <f>'Allocation Data Entry'!D22</f>
        <v>&lt;&lt;Parish 1 Name&gt;&gt;</v>
      </c>
      <c r="E3" s="69" t="str">
        <f>'Allocation Data Entry'!E22</f>
        <v>&lt;&lt;Parish 2 Name&gt;&gt;</v>
      </c>
      <c r="F3" s="69" t="str">
        <f>'Allocation Data Entry'!F22</f>
        <v>&lt;&lt;Parish 3 Name&gt;&gt;</v>
      </c>
      <c r="G3" s="69" t="str">
        <f>'Allocation Data Entry'!G22</f>
        <v>&lt;&lt;Parish 4 Name&gt;&gt;</v>
      </c>
      <c r="H3" s="69" t="str">
        <f>'Allocation Data Entry'!H22</f>
        <v>&lt;&lt;Parish 5 Name&gt;&gt;</v>
      </c>
      <c r="I3" s="69" t="str">
        <f>'Allocation Data Entry'!I22</f>
        <v>&lt;&lt;Parish 6 Name&gt;&gt;</v>
      </c>
      <c r="J3" s="69" t="str">
        <f>'Allocation Data Entry'!J22</f>
        <v>&lt;&lt;Parish 7 Name&gt;&gt;</v>
      </c>
      <c r="K3" s="69" t="str">
        <f>'Allocation Data Entry'!K22</f>
        <v>&lt;&lt;Parish 8 Name&gt;&gt;</v>
      </c>
      <c r="L3" s="70" t="str">
        <f>'Allocation Data Entry'!L22</f>
        <v>Total</v>
      </c>
    </row>
    <row r="4" spans="2:12" x14ac:dyDescent="0.35">
      <c r="B4" s="90" t="s">
        <v>51</v>
      </c>
      <c r="C4" s="56" t="s">
        <v>25</v>
      </c>
      <c r="D4" s="92" t="str">
        <f>IFERROR(ROUND(INDEX('Allocation Data Entry'!$B$23:$L$37, MATCH($C4,'Allocation Data Entry'!$B$23:$B$37,0), MATCH(D$3,'Allocation Data Entry'!$B$22:$L$22,0)),4), "")</f>
        <v/>
      </c>
      <c r="E4" s="92" t="str">
        <f>IFERROR(ROUND(INDEX('Allocation Data Entry'!$B$23:$L$37, MATCH($C4,'Allocation Data Entry'!$B$23:$B$37,0), MATCH(E$3,'Allocation Data Entry'!$B$22:$L$22,0)),4), "")</f>
        <v/>
      </c>
      <c r="F4" s="92" t="str">
        <f>IFERROR(ROUND(INDEX('Allocation Data Entry'!$B$23:$L$37, MATCH($C4,'Allocation Data Entry'!$B$23:$B$37,0), MATCH(F$3,'Allocation Data Entry'!$B$22:$L$22,0)),4), "")</f>
        <v/>
      </c>
      <c r="G4" s="92" t="str">
        <f>IFERROR(ROUND(INDEX('Allocation Data Entry'!$B$23:$L$37, MATCH($C4,'Allocation Data Entry'!$B$23:$B$37,0), MATCH(G$3,'Allocation Data Entry'!$B$22:$L$22,0)),4), "")</f>
        <v/>
      </c>
      <c r="H4" s="92" t="str">
        <f>IFERROR(ROUND(INDEX('Allocation Data Entry'!$B$23:$L$37, MATCH($C4,'Allocation Data Entry'!$B$23:$B$37,0), MATCH(H$3,'Allocation Data Entry'!$B$22:$L$22,0)),4), "")</f>
        <v/>
      </c>
      <c r="I4" s="92" t="str">
        <f>IFERROR(ROUND(INDEX('Allocation Data Entry'!$B$23:$L$37, MATCH($C4,'Allocation Data Entry'!$B$23:$B$37,0), MATCH(I$3,'Allocation Data Entry'!$B$22:$L$22,0)),4), "")</f>
        <v/>
      </c>
      <c r="J4" s="92" t="str">
        <f>IFERROR(ROUND(INDEX('Allocation Data Entry'!$B$23:$L$37, MATCH($C4,'Allocation Data Entry'!$B$23:$B$37,0), MATCH(J$3,'Allocation Data Entry'!$B$22:$L$22,0)),4), "")</f>
        <v/>
      </c>
      <c r="K4" s="92" t="str">
        <f>IFERROR(ROUND(INDEX('Allocation Data Entry'!$B$23:$L$37, MATCH($C4,'Allocation Data Entry'!$B$23:$B$37,0), MATCH(K$3,'Allocation Data Entry'!$B$22:$L$22,0)),4), "")</f>
        <v/>
      </c>
      <c r="L4" s="72">
        <f t="shared" ref="L4:L19" si="0">SUM(D4:K4)</f>
        <v>0</v>
      </c>
    </row>
    <row r="5" spans="2:12" x14ac:dyDescent="0.35">
      <c r="B5" s="71" t="s">
        <v>52</v>
      </c>
      <c r="C5" s="56" t="s">
        <v>23</v>
      </c>
      <c r="D5" s="92" t="str">
        <f>IFERROR(ROUND(INDEX('Allocation Data Entry'!$B$23:$L$37, MATCH($C5,'Allocation Data Entry'!$B$23:$B$37,0), MATCH(D$3,'Allocation Data Entry'!$B$22:$L$22,0)),4), "")</f>
        <v/>
      </c>
      <c r="E5" s="92" t="str">
        <f>IFERROR(ROUND(INDEX('Allocation Data Entry'!$B$23:$L$37, MATCH($C5,'Allocation Data Entry'!$B$23:$B$37,0), MATCH(E$3,'Allocation Data Entry'!$B$22:$L$22,0)),4), "")</f>
        <v/>
      </c>
      <c r="F5" s="92" t="str">
        <f>IFERROR(ROUND(INDEX('Allocation Data Entry'!$B$23:$L$37, MATCH($C5,'Allocation Data Entry'!$B$23:$B$37,0), MATCH(F$3,'Allocation Data Entry'!$B$22:$L$22,0)),4), "")</f>
        <v/>
      </c>
      <c r="G5" s="92" t="str">
        <f>IFERROR(ROUND(INDEX('Allocation Data Entry'!$B$23:$L$37, MATCH($C5,'Allocation Data Entry'!$B$23:$B$37,0), MATCH(G$3,'Allocation Data Entry'!$B$22:$L$22,0)),4), "")</f>
        <v/>
      </c>
      <c r="H5" s="92" t="str">
        <f>IFERROR(ROUND(INDEX('Allocation Data Entry'!$B$23:$L$37, MATCH($C5,'Allocation Data Entry'!$B$23:$B$37,0), MATCH(H$3,'Allocation Data Entry'!$B$22:$L$22,0)),4), "")</f>
        <v/>
      </c>
      <c r="I5" s="92" t="str">
        <f>IFERROR(ROUND(INDEX('Allocation Data Entry'!$B$23:$L$37, MATCH($C5,'Allocation Data Entry'!$B$23:$B$37,0), MATCH(I$3,'Allocation Data Entry'!$B$22:$L$22,0)),4), "")</f>
        <v/>
      </c>
      <c r="J5" s="92" t="str">
        <f>IFERROR(ROUND(INDEX('Allocation Data Entry'!$B$23:$L$37, MATCH($C5,'Allocation Data Entry'!$B$23:$B$37,0), MATCH(J$3,'Allocation Data Entry'!$B$22:$L$22,0)),4), "")</f>
        <v/>
      </c>
      <c r="K5" s="92" t="str">
        <f>IFERROR(ROUND(INDEX('Allocation Data Entry'!$B$23:$L$37, MATCH($C5,'Allocation Data Entry'!$B$23:$B$37,0), MATCH(K$3,'Allocation Data Entry'!$B$22:$L$22,0)),4), "")</f>
        <v/>
      </c>
      <c r="L5" s="72">
        <f t="shared" si="0"/>
        <v>0</v>
      </c>
    </row>
    <row r="6" spans="2:12" x14ac:dyDescent="0.35">
      <c r="B6" s="71" t="s">
        <v>53</v>
      </c>
      <c r="C6" s="56" t="s">
        <v>21</v>
      </c>
      <c r="D6" s="92" t="str">
        <f>IFERROR(ROUND(INDEX('Allocation Data Entry'!$B$23:$L$37, MATCH($C6,'Allocation Data Entry'!$B$23:$B$37,0), MATCH(D$3,'Allocation Data Entry'!$B$22:$L$22,0)),4), "")</f>
        <v/>
      </c>
      <c r="E6" s="92" t="str">
        <f>IFERROR(ROUND(INDEX('Allocation Data Entry'!$B$23:$L$37, MATCH($C6,'Allocation Data Entry'!$B$23:$B$37,0), MATCH(E$3,'Allocation Data Entry'!$B$22:$L$22,0)),4), "")</f>
        <v/>
      </c>
      <c r="F6" s="92" t="str">
        <f>IFERROR(ROUND(INDEX('Allocation Data Entry'!$B$23:$L$37, MATCH($C6,'Allocation Data Entry'!$B$23:$B$37,0), MATCH(F$3,'Allocation Data Entry'!$B$22:$L$22,0)),4), "")</f>
        <v/>
      </c>
      <c r="G6" s="92" t="str">
        <f>IFERROR(ROUND(INDEX('Allocation Data Entry'!$B$23:$L$37, MATCH($C6,'Allocation Data Entry'!$B$23:$B$37,0), MATCH(G$3,'Allocation Data Entry'!$B$22:$L$22,0)),4), "")</f>
        <v/>
      </c>
      <c r="H6" s="92" t="str">
        <f>IFERROR(ROUND(INDEX('Allocation Data Entry'!$B$23:$L$37, MATCH($C6,'Allocation Data Entry'!$B$23:$B$37,0), MATCH(H$3,'Allocation Data Entry'!$B$22:$L$22,0)),4), "")</f>
        <v/>
      </c>
      <c r="I6" s="92" t="str">
        <f>IFERROR(ROUND(INDEX('Allocation Data Entry'!$B$23:$L$37, MATCH($C6,'Allocation Data Entry'!$B$23:$B$37,0), MATCH(I$3,'Allocation Data Entry'!$B$22:$L$22,0)),4), "")</f>
        <v/>
      </c>
      <c r="J6" s="92" t="str">
        <f>IFERROR(ROUND(INDEX('Allocation Data Entry'!$B$23:$L$37, MATCH($C6,'Allocation Data Entry'!$B$23:$B$37,0), MATCH(J$3,'Allocation Data Entry'!$B$22:$L$22,0)),4), "")</f>
        <v/>
      </c>
      <c r="K6" s="92" t="str">
        <f>IFERROR(ROUND(INDEX('Allocation Data Entry'!$B$23:$L$37, MATCH($C6,'Allocation Data Entry'!$B$23:$B$37,0), MATCH(K$3,'Allocation Data Entry'!$B$22:$L$22,0)),4), "")</f>
        <v/>
      </c>
      <c r="L6" s="72">
        <f t="shared" si="0"/>
        <v>0</v>
      </c>
    </row>
    <row r="7" spans="2:12" x14ac:dyDescent="0.35">
      <c r="B7" s="71" t="s">
        <v>54</v>
      </c>
      <c r="C7" s="56" t="s">
        <v>27</v>
      </c>
      <c r="D7" s="92" t="str">
        <f>IFERROR(ROUND(INDEX('Allocation Data Entry'!$B$23:$L$37, MATCH($C7,'Allocation Data Entry'!$B$23:$B$37,0), MATCH(D$3,'Allocation Data Entry'!$B$22:$L$22,0)),4), "")</f>
        <v/>
      </c>
      <c r="E7" s="92" t="str">
        <f>IFERROR(ROUND(INDEX('Allocation Data Entry'!$B$23:$L$37, MATCH($C7,'Allocation Data Entry'!$B$23:$B$37,0), MATCH(E$3,'Allocation Data Entry'!$B$22:$L$22,0)),4), "")</f>
        <v/>
      </c>
      <c r="F7" s="92" t="str">
        <f>IFERROR(ROUND(INDEX('Allocation Data Entry'!$B$23:$L$37, MATCH($C7,'Allocation Data Entry'!$B$23:$B$37,0), MATCH(F$3,'Allocation Data Entry'!$B$22:$L$22,0)),4), "")</f>
        <v/>
      </c>
      <c r="G7" s="92" t="str">
        <f>IFERROR(ROUND(INDEX('Allocation Data Entry'!$B$23:$L$37, MATCH($C7,'Allocation Data Entry'!$B$23:$B$37,0), MATCH(G$3,'Allocation Data Entry'!$B$22:$L$22,0)),4), "")</f>
        <v/>
      </c>
      <c r="H7" s="92" t="str">
        <f>IFERROR(ROUND(INDEX('Allocation Data Entry'!$B$23:$L$37, MATCH($C7,'Allocation Data Entry'!$B$23:$B$37,0), MATCH(H$3,'Allocation Data Entry'!$B$22:$L$22,0)),4), "")</f>
        <v/>
      </c>
      <c r="I7" s="92" t="str">
        <f>IFERROR(ROUND(INDEX('Allocation Data Entry'!$B$23:$L$37, MATCH($C7,'Allocation Data Entry'!$B$23:$B$37,0), MATCH(I$3,'Allocation Data Entry'!$B$22:$L$22,0)),4), "")</f>
        <v/>
      </c>
      <c r="J7" s="92" t="str">
        <f>IFERROR(ROUND(INDEX('Allocation Data Entry'!$B$23:$L$37, MATCH($C7,'Allocation Data Entry'!$B$23:$B$37,0), MATCH(J$3,'Allocation Data Entry'!$B$22:$L$22,0)),4), "")</f>
        <v/>
      </c>
      <c r="K7" s="92" t="str">
        <f>IFERROR(ROUND(INDEX('Allocation Data Entry'!$B$23:$L$37, MATCH($C7,'Allocation Data Entry'!$B$23:$B$37,0), MATCH(K$3,'Allocation Data Entry'!$B$22:$L$22,0)),4), "")</f>
        <v/>
      </c>
      <c r="L7" s="72">
        <f t="shared" si="0"/>
        <v>0</v>
      </c>
    </row>
    <row r="8" spans="2:12" x14ac:dyDescent="0.35">
      <c r="B8" s="71" t="s">
        <v>55</v>
      </c>
      <c r="C8" s="56" t="s">
        <v>23</v>
      </c>
      <c r="D8" s="92" t="str">
        <f>IFERROR(ROUND(INDEX('Allocation Data Entry'!$B$23:$L$37, MATCH($C8,'Allocation Data Entry'!$B$23:$B$37,0), MATCH(D$3,'Allocation Data Entry'!$B$22:$L$22,0)),4), "")</f>
        <v/>
      </c>
      <c r="E8" s="92" t="str">
        <f>IFERROR(ROUND(INDEX('Allocation Data Entry'!$B$23:$L$37, MATCH($C8,'Allocation Data Entry'!$B$23:$B$37,0), MATCH(E$3,'Allocation Data Entry'!$B$22:$L$22,0)),4), "")</f>
        <v/>
      </c>
      <c r="F8" s="92" t="str">
        <f>IFERROR(ROUND(INDEX('Allocation Data Entry'!$B$23:$L$37, MATCH($C8,'Allocation Data Entry'!$B$23:$B$37,0), MATCH(F$3,'Allocation Data Entry'!$B$22:$L$22,0)),4), "")</f>
        <v/>
      </c>
      <c r="G8" s="92" t="str">
        <f>IFERROR(ROUND(INDEX('Allocation Data Entry'!$B$23:$L$37, MATCH($C8,'Allocation Data Entry'!$B$23:$B$37,0), MATCH(G$3,'Allocation Data Entry'!$B$22:$L$22,0)),4), "")</f>
        <v/>
      </c>
      <c r="H8" s="92" t="str">
        <f>IFERROR(ROUND(INDEX('Allocation Data Entry'!$B$23:$L$37, MATCH($C8,'Allocation Data Entry'!$B$23:$B$37,0), MATCH(H$3,'Allocation Data Entry'!$B$22:$L$22,0)),4), "")</f>
        <v/>
      </c>
      <c r="I8" s="92" t="str">
        <f>IFERROR(ROUND(INDEX('Allocation Data Entry'!$B$23:$L$37, MATCH($C8,'Allocation Data Entry'!$B$23:$B$37,0), MATCH(I$3,'Allocation Data Entry'!$B$22:$L$22,0)),4), "")</f>
        <v/>
      </c>
      <c r="J8" s="92" t="str">
        <f>IFERROR(ROUND(INDEX('Allocation Data Entry'!$B$23:$L$37, MATCH($C8,'Allocation Data Entry'!$B$23:$B$37,0), MATCH(J$3,'Allocation Data Entry'!$B$22:$L$22,0)),4), "")</f>
        <v/>
      </c>
      <c r="K8" s="92" t="str">
        <f>IFERROR(ROUND(INDEX('Allocation Data Entry'!$B$23:$L$37, MATCH($C8,'Allocation Data Entry'!$B$23:$B$37,0), MATCH(K$3,'Allocation Data Entry'!$B$22:$L$22,0)),4), "")</f>
        <v/>
      </c>
      <c r="L8" s="72">
        <f t="shared" si="0"/>
        <v>0</v>
      </c>
    </row>
    <row r="9" spans="2:12" x14ac:dyDescent="0.35">
      <c r="B9" s="71" t="s">
        <v>44</v>
      </c>
      <c r="C9" s="56" t="s">
        <v>45</v>
      </c>
      <c r="D9" s="92" t="str">
        <f>IFERROR(ROUND(INDEX('Allocation Data Entry'!$B$23:$L$37, MATCH($C9,'Allocation Data Entry'!$B$23:$B$37,0), MATCH(D$3,'Allocation Data Entry'!$B$22:$L$22,0)),4), "")</f>
        <v/>
      </c>
      <c r="E9" s="92" t="str">
        <f>IFERROR(ROUND(INDEX('Allocation Data Entry'!$B$23:$L$37, MATCH($C9,'Allocation Data Entry'!$B$23:$B$37,0), MATCH(E$3,'Allocation Data Entry'!$B$22:$L$22,0)),4), "")</f>
        <v/>
      </c>
      <c r="F9" s="92" t="str">
        <f>IFERROR(ROUND(INDEX('Allocation Data Entry'!$B$23:$L$37, MATCH($C9,'Allocation Data Entry'!$B$23:$B$37,0), MATCH(F$3,'Allocation Data Entry'!$B$22:$L$22,0)),4), "")</f>
        <v/>
      </c>
      <c r="G9" s="92" t="str">
        <f>IFERROR(ROUND(INDEX('Allocation Data Entry'!$B$23:$L$37, MATCH($C9,'Allocation Data Entry'!$B$23:$B$37,0), MATCH(G$3,'Allocation Data Entry'!$B$22:$L$22,0)),4), "")</f>
        <v/>
      </c>
      <c r="H9" s="92" t="str">
        <f>IFERROR(ROUND(INDEX('Allocation Data Entry'!$B$23:$L$37, MATCH($C9,'Allocation Data Entry'!$B$23:$B$37,0), MATCH(H$3,'Allocation Data Entry'!$B$22:$L$22,0)),4), "")</f>
        <v/>
      </c>
      <c r="I9" s="92" t="str">
        <f>IFERROR(ROUND(INDEX('Allocation Data Entry'!$B$23:$L$37, MATCH($C9,'Allocation Data Entry'!$B$23:$B$37,0), MATCH(I$3,'Allocation Data Entry'!$B$22:$L$22,0)),4), "")</f>
        <v/>
      </c>
      <c r="J9" s="92" t="str">
        <f>IFERROR(ROUND(INDEX('Allocation Data Entry'!$B$23:$L$37, MATCH($C9,'Allocation Data Entry'!$B$23:$B$37,0), MATCH(J$3,'Allocation Data Entry'!$B$22:$L$22,0)),4), "")</f>
        <v/>
      </c>
      <c r="K9" s="92" t="str">
        <f>IFERROR(ROUND(INDEX('Allocation Data Entry'!$B$23:$L$37, MATCH($C9,'Allocation Data Entry'!$B$23:$B$37,0), MATCH(K$3,'Allocation Data Entry'!$B$22:$L$22,0)),4), "")</f>
        <v/>
      </c>
      <c r="L9" s="72">
        <f t="shared" si="0"/>
        <v>0</v>
      </c>
    </row>
    <row r="10" spans="2:12" x14ac:dyDescent="0.35">
      <c r="B10" s="71" t="s">
        <v>46</v>
      </c>
      <c r="C10" s="56" t="s">
        <v>45</v>
      </c>
      <c r="D10" s="92" t="str">
        <f>IFERROR(ROUND(INDEX('Allocation Data Entry'!$B$23:$L$37, MATCH($C10,'Allocation Data Entry'!$B$23:$B$37,0), MATCH(D$3,'Allocation Data Entry'!$B$22:$L$22,0)),4), "")</f>
        <v/>
      </c>
      <c r="E10" s="92" t="str">
        <f>IFERROR(ROUND(INDEX('Allocation Data Entry'!$B$23:$L$37, MATCH($C10,'Allocation Data Entry'!$B$23:$B$37,0), MATCH(E$3,'Allocation Data Entry'!$B$22:$L$22,0)),4), "")</f>
        <v/>
      </c>
      <c r="F10" s="92" t="str">
        <f>IFERROR(ROUND(INDEX('Allocation Data Entry'!$B$23:$L$37, MATCH($C10,'Allocation Data Entry'!$B$23:$B$37,0), MATCH(F$3,'Allocation Data Entry'!$B$22:$L$22,0)),4), "")</f>
        <v/>
      </c>
      <c r="G10" s="92" t="str">
        <f>IFERROR(ROUND(INDEX('Allocation Data Entry'!$B$23:$L$37, MATCH($C10,'Allocation Data Entry'!$B$23:$B$37,0), MATCH(G$3,'Allocation Data Entry'!$B$22:$L$22,0)),4), "")</f>
        <v/>
      </c>
      <c r="H10" s="92" t="str">
        <f>IFERROR(ROUND(INDEX('Allocation Data Entry'!$B$23:$L$37, MATCH($C10,'Allocation Data Entry'!$B$23:$B$37,0), MATCH(H$3,'Allocation Data Entry'!$B$22:$L$22,0)),4), "")</f>
        <v/>
      </c>
      <c r="I10" s="92" t="str">
        <f>IFERROR(ROUND(INDEX('Allocation Data Entry'!$B$23:$L$37, MATCH($C10,'Allocation Data Entry'!$B$23:$B$37,0), MATCH(I$3,'Allocation Data Entry'!$B$22:$L$22,0)),4), "")</f>
        <v/>
      </c>
      <c r="J10" s="92" t="str">
        <f>IFERROR(ROUND(INDEX('Allocation Data Entry'!$B$23:$L$37, MATCH($C10,'Allocation Data Entry'!$B$23:$B$37,0), MATCH(J$3,'Allocation Data Entry'!$B$22:$L$22,0)),4), "")</f>
        <v/>
      </c>
      <c r="K10" s="92" t="str">
        <f>IFERROR(ROUND(INDEX('Allocation Data Entry'!$B$23:$L$37, MATCH($C10,'Allocation Data Entry'!$B$23:$B$37,0), MATCH(K$3,'Allocation Data Entry'!$B$22:$L$22,0)),4), "")</f>
        <v/>
      </c>
      <c r="L10" s="72">
        <f t="shared" si="0"/>
        <v>0</v>
      </c>
    </row>
    <row r="11" spans="2:12" x14ac:dyDescent="0.35">
      <c r="B11" s="71" t="s">
        <v>47</v>
      </c>
      <c r="C11" s="56" t="s">
        <v>45</v>
      </c>
      <c r="D11" s="92" t="str">
        <f>IFERROR(ROUND(INDEX('Allocation Data Entry'!$B$23:$L$37, MATCH($C11,'Allocation Data Entry'!$B$23:$B$37,0), MATCH(D$3,'Allocation Data Entry'!$B$22:$L$22,0)),4), "")</f>
        <v/>
      </c>
      <c r="E11" s="92" t="str">
        <f>IFERROR(ROUND(INDEX('Allocation Data Entry'!$B$23:$L$37, MATCH($C11,'Allocation Data Entry'!$B$23:$B$37,0), MATCH(E$3,'Allocation Data Entry'!$B$22:$L$22,0)),4), "")</f>
        <v/>
      </c>
      <c r="F11" s="92" t="str">
        <f>IFERROR(ROUND(INDEX('Allocation Data Entry'!$B$23:$L$37, MATCH($C11,'Allocation Data Entry'!$B$23:$B$37,0), MATCH(F$3,'Allocation Data Entry'!$B$22:$L$22,0)),4), "")</f>
        <v/>
      </c>
      <c r="G11" s="92" t="str">
        <f>IFERROR(ROUND(INDEX('Allocation Data Entry'!$B$23:$L$37, MATCH($C11,'Allocation Data Entry'!$B$23:$B$37,0), MATCH(G$3,'Allocation Data Entry'!$B$22:$L$22,0)),4), "")</f>
        <v/>
      </c>
      <c r="H11" s="92" t="str">
        <f>IFERROR(ROUND(INDEX('Allocation Data Entry'!$B$23:$L$37, MATCH($C11,'Allocation Data Entry'!$B$23:$B$37,0), MATCH(H$3,'Allocation Data Entry'!$B$22:$L$22,0)),4), "")</f>
        <v/>
      </c>
      <c r="I11" s="92" t="str">
        <f>IFERROR(ROUND(INDEX('Allocation Data Entry'!$B$23:$L$37, MATCH($C11,'Allocation Data Entry'!$B$23:$B$37,0), MATCH(I$3,'Allocation Data Entry'!$B$22:$L$22,0)),4), "")</f>
        <v/>
      </c>
      <c r="J11" s="92" t="str">
        <f>IFERROR(ROUND(INDEX('Allocation Data Entry'!$B$23:$L$37, MATCH($C11,'Allocation Data Entry'!$B$23:$B$37,0), MATCH(J$3,'Allocation Data Entry'!$B$22:$L$22,0)),4), "")</f>
        <v/>
      </c>
      <c r="K11" s="92" t="str">
        <f>IFERROR(ROUND(INDEX('Allocation Data Entry'!$B$23:$L$37, MATCH($C11,'Allocation Data Entry'!$B$23:$B$37,0), MATCH(K$3,'Allocation Data Entry'!$B$22:$L$22,0)),4), "")</f>
        <v/>
      </c>
      <c r="L11" s="72">
        <f t="shared" si="0"/>
        <v>0</v>
      </c>
    </row>
    <row r="12" spans="2:12" x14ac:dyDescent="0.35">
      <c r="B12" s="71" t="s">
        <v>56</v>
      </c>
      <c r="C12" s="56" t="s">
        <v>45</v>
      </c>
      <c r="D12" s="92" t="str">
        <f>IFERROR(ROUND(INDEX('Allocation Data Entry'!$B$23:$L$37, MATCH($C12,'Allocation Data Entry'!$B$23:$B$37,0), MATCH(D$3,'Allocation Data Entry'!$B$22:$L$22,0)),4), "")</f>
        <v/>
      </c>
      <c r="E12" s="92" t="str">
        <f>IFERROR(ROUND(INDEX('Allocation Data Entry'!$B$23:$L$37, MATCH($C12,'Allocation Data Entry'!$B$23:$B$37,0), MATCH(E$3,'Allocation Data Entry'!$B$22:$L$22,0)),4), "")</f>
        <v/>
      </c>
      <c r="F12" s="92" t="str">
        <f>IFERROR(ROUND(INDEX('Allocation Data Entry'!$B$23:$L$37, MATCH($C12,'Allocation Data Entry'!$B$23:$B$37,0), MATCH(F$3,'Allocation Data Entry'!$B$22:$L$22,0)),4), "")</f>
        <v/>
      </c>
      <c r="G12" s="92" t="str">
        <f>IFERROR(ROUND(INDEX('Allocation Data Entry'!$B$23:$L$37, MATCH($C12,'Allocation Data Entry'!$B$23:$B$37,0), MATCH(G$3,'Allocation Data Entry'!$B$22:$L$22,0)),4), "")</f>
        <v/>
      </c>
      <c r="H12" s="92" t="str">
        <f>IFERROR(ROUND(INDEX('Allocation Data Entry'!$B$23:$L$37, MATCH($C12,'Allocation Data Entry'!$B$23:$B$37,0), MATCH(H$3,'Allocation Data Entry'!$B$22:$L$22,0)),4), "")</f>
        <v/>
      </c>
      <c r="I12" s="92" t="str">
        <f>IFERROR(ROUND(INDEX('Allocation Data Entry'!$B$23:$L$37, MATCH($C12,'Allocation Data Entry'!$B$23:$B$37,0), MATCH(I$3,'Allocation Data Entry'!$B$22:$L$22,0)),4), "")</f>
        <v/>
      </c>
      <c r="J12" s="92" t="str">
        <f>IFERROR(ROUND(INDEX('Allocation Data Entry'!$B$23:$L$37, MATCH($C12,'Allocation Data Entry'!$B$23:$B$37,0), MATCH(J$3,'Allocation Data Entry'!$B$22:$L$22,0)),4), "")</f>
        <v/>
      </c>
      <c r="K12" s="92" t="str">
        <f>IFERROR(ROUND(INDEX('Allocation Data Entry'!$B$23:$L$37, MATCH($C12,'Allocation Data Entry'!$B$23:$B$37,0), MATCH(K$3,'Allocation Data Entry'!$B$22:$L$22,0)),4), "")</f>
        <v/>
      </c>
      <c r="L12" s="72">
        <f t="shared" si="0"/>
        <v>0</v>
      </c>
    </row>
    <row r="13" spans="2:12" x14ac:dyDescent="0.35">
      <c r="B13" s="71" t="s">
        <v>57</v>
      </c>
      <c r="C13" s="56" t="s">
        <v>45</v>
      </c>
      <c r="D13" s="92" t="str">
        <f>IFERROR(ROUND(INDEX('Allocation Data Entry'!$B$23:$L$37, MATCH($C13,'Allocation Data Entry'!$B$23:$B$37,0), MATCH(D$3,'Allocation Data Entry'!$B$22:$L$22,0)),4), "")</f>
        <v/>
      </c>
      <c r="E13" s="92" t="str">
        <f>IFERROR(ROUND(INDEX('Allocation Data Entry'!$B$23:$L$37, MATCH($C13,'Allocation Data Entry'!$B$23:$B$37,0), MATCH(E$3,'Allocation Data Entry'!$B$22:$L$22,0)),4), "")</f>
        <v/>
      </c>
      <c r="F13" s="92" t="str">
        <f>IFERROR(ROUND(INDEX('Allocation Data Entry'!$B$23:$L$37, MATCH($C13,'Allocation Data Entry'!$B$23:$B$37,0), MATCH(F$3,'Allocation Data Entry'!$B$22:$L$22,0)),4), "")</f>
        <v/>
      </c>
      <c r="G13" s="92" t="str">
        <f>IFERROR(ROUND(INDEX('Allocation Data Entry'!$B$23:$L$37, MATCH($C13,'Allocation Data Entry'!$B$23:$B$37,0), MATCH(G$3,'Allocation Data Entry'!$B$22:$L$22,0)),4), "")</f>
        <v/>
      </c>
      <c r="H13" s="92" t="str">
        <f>IFERROR(ROUND(INDEX('Allocation Data Entry'!$B$23:$L$37, MATCH($C13,'Allocation Data Entry'!$B$23:$B$37,0), MATCH(H$3,'Allocation Data Entry'!$B$22:$L$22,0)),4), "")</f>
        <v/>
      </c>
      <c r="I13" s="92" t="str">
        <f>IFERROR(ROUND(INDEX('Allocation Data Entry'!$B$23:$L$37, MATCH($C13,'Allocation Data Entry'!$B$23:$B$37,0), MATCH(I$3,'Allocation Data Entry'!$B$22:$L$22,0)),4), "")</f>
        <v/>
      </c>
      <c r="J13" s="92" t="str">
        <f>IFERROR(ROUND(INDEX('Allocation Data Entry'!$B$23:$L$37, MATCH($C13,'Allocation Data Entry'!$B$23:$B$37,0), MATCH(J$3,'Allocation Data Entry'!$B$22:$L$22,0)),4), "")</f>
        <v/>
      </c>
      <c r="K13" s="92" t="str">
        <f>IFERROR(ROUND(INDEX('Allocation Data Entry'!$B$23:$L$37, MATCH($C13,'Allocation Data Entry'!$B$23:$B$37,0), MATCH(K$3,'Allocation Data Entry'!$B$22:$L$22,0)),4), "")</f>
        <v/>
      </c>
      <c r="L13" s="72">
        <f t="shared" si="0"/>
        <v>0</v>
      </c>
    </row>
    <row r="14" spans="2:12" x14ac:dyDescent="0.35">
      <c r="B14" s="71" t="s">
        <v>58</v>
      </c>
      <c r="C14" s="56" t="s">
        <v>45</v>
      </c>
      <c r="D14" s="92" t="str">
        <f>IFERROR(ROUND(INDEX('Allocation Data Entry'!$B$23:$L$37, MATCH($C14,'Allocation Data Entry'!$B$23:$B$37,0), MATCH(D$3,'Allocation Data Entry'!$B$22:$L$22,0)),4), "")</f>
        <v/>
      </c>
      <c r="E14" s="92" t="str">
        <f>IFERROR(ROUND(INDEX('Allocation Data Entry'!$B$23:$L$37, MATCH($C14,'Allocation Data Entry'!$B$23:$B$37,0), MATCH(E$3,'Allocation Data Entry'!$B$22:$L$22,0)),4), "")</f>
        <v/>
      </c>
      <c r="F14" s="92" t="str">
        <f>IFERROR(ROUND(INDEX('Allocation Data Entry'!$B$23:$L$37, MATCH($C14,'Allocation Data Entry'!$B$23:$B$37,0), MATCH(F$3,'Allocation Data Entry'!$B$22:$L$22,0)),4), "")</f>
        <v/>
      </c>
      <c r="G14" s="92" t="str">
        <f>IFERROR(ROUND(INDEX('Allocation Data Entry'!$B$23:$L$37, MATCH($C14,'Allocation Data Entry'!$B$23:$B$37,0), MATCH(G$3,'Allocation Data Entry'!$B$22:$L$22,0)),4), "")</f>
        <v/>
      </c>
      <c r="H14" s="92" t="str">
        <f>IFERROR(ROUND(INDEX('Allocation Data Entry'!$B$23:$L$37, MATCH($C14,'Allocation Data Entry'!$B$23:$B$37,0), MATCH(H$3,'Allocation Data Entry'!$B$22:$L$22,0)),4), "")</f>
        <v/>
      </c>
      <c r="I14" s="92" t="str">
        <f>IFERROR(ROUND(INDEX('Allocation Data Entry'!$B$23:$L$37, MATCH($C14,'Allocation Data Entry'!$B$23:$B$37,0), MATCH(I$3,'Allocation Data Entry'!$B$22:$L$22,0)),4), "")</f>
        <v/>
      </c>
      <c r="J14" s="92" t="str">
        <f>IFERROR(ROUND(INDEX('Allocation Data Entry'!$B$23:$L$37, MATCH($C14,'Allocation Data Entry'!$B$23:$B$37,0), MATCH(J$3,'Allocation Data Entry'!$B$22:$L$22,0)),4), "")</f>
        <v/>
      </c>
      <c r="K14" s="92" t="str">
        <f>IFERROR(ROUND(INDEX('Allocation Data Entry'!$B$23:$L$37, MATCH($C14,'Allocation Data Entry'!$B$23:$B$37,0), MATCH(K$3,'Allocation Data Entry'!$B$22:$L$22,0)),4), "")</f>
        <v/>
      </c>
      <c r="L14" s="72">
        <f t="shared" si="0"/>
        <v>0</v>
      </c>
    </row>
    <row r="15" spans="2:12" x14ac:dyDescent="0.35">
      <c r="B15" s="71" t="s">
        <v>59</v>
      </c>
      <c r="C15" s="56" t="s">
        <v>45</v>
      </c>
      <c r="D15" s="92" t="str">
        <f>IFERROR(ROUND(INDEX('Allocation Data Entry'!$B$23:$L$37, MATCH($C15,'Allocation Data Entry'!$B$23:$B$37,0), MATCH(D$3,'Allocation Data Entry'!$B$22:$L$22,0)),4), "")</f>
        <v/>
      </c>
      <c r="E15" s="92" t="str">
        <f>IFERROR(ROUND(INDEX('Allocation Data Entry'!$B$23:$L$37, MATCH($C15,'Allocation Data Entry'!$B$23:$B$37,0), MATCH(E$3,'Allocation Data Entry'!$B$22:$L$22,0)),4), "")</f>
        <v/>
      </c>
      <c r="F15" s="92" t="str">
        <f>IFERROR(ROUND(INDEX('Allocation Data Entry'!$B$23:$L$37, MATCH($C15,'Allocation Data Entry'!$B$23:$B$37,0), MATCH(F$3,'Allocation Data Entry'!$B$22:$L$22,0)),4), "")</f>
        <v/>
      </c>
      <c r="G15" s="92" t="str">
        <f>IFERROR(ROUND(INDEX('Allocation Data Entry'!$B$23:$L$37, MATCH($C15,'Allocation Data Entry'!$B$23:$B$37,0), MATCH(G$3,'Allocation Data Entry'!$B$22:$L$22,0)),4), "")</f>
        <v/>
      </c>
      <c r="H15" s="92" t="str">
        <f>IFERROR(ROUND(INDEX('Allocation Data Entry'!$B$23:$L$37, MATCH($C15,'Allocation Data Entry'!$B$23:$B$37,0), MATCH(H$3,'Allocation Data Entry'!$B$22:$L$22,0)),4), "")</f>
        <v/>
      </c>
      <c r="I15" s="92" t="str">
        <f>IFERROR(ROUND(INDEX('Allocation Data Entry'!$B$23:$L$37, MATCH($C15,'Allocation Data Entry'!$B$23:$B$37,0), MATCH(I$3,'Allocation Data Entry'!$B$22:$L$22,0)),4), "")</f>
        <v/>
      </c>
      <c r="J15" s="92" t="str">
        <f>IFERROR(ROUND(INDEX('Allocation Data Entry'!$B$23:$L$37, MATCH($C15,'Allocation Data Entry'!$B$23:$B$37,0), MATCH(J$3,'Allocation Data Entry'!$B$22:$L$22,0)),4), "")</f>
        <v/>
      </c>
      <c r="K15" s="92" t="str">
        <f>IFERROR(ROUND(INDEX('Allocation Data Entry'!$B$23:$L$37, MATCH($C15,'Allocation Data Entry'!$B$23:$B$37,0), MATCH(K$3,'Allocation Data Entry'!$B$22:$L$22,0)),4), "")</f>
        <v/>
      </c>
      <c r="L15" s="72">
        <f t="shared" si="0"/>
        <v>0</v>
      </c>
    </row>
    <row r="16" spans="2:12" x14ac:dyDescent="0.35">
      <c r="B16" s="71" t="s">
        <v>60</v>
      </c>
      <c r="C16" s="56" t="s">
        <v>45</v>
      </c>
      <c r="D16" s="92" t="str">
        <f>IFERROR(ROUND(INDEX('Allocation Data Entry'!$B$23:$L$37, MATCH($C16,'Allocation Data Entry'!$B$23:$B$37,0), MATCH(D$3,'Allocation Data Entry'!$B$22:$L$22,0)),4), "")</f>
        <v/>
      </c>
      <c r="E16" s="92" t="str">
        <f>IFERROR(ROUND(INDEX('Allocation Data Entry'!$B$23:$L$37, MATCH($C16,'Allocation Data Entry'!$B$23:$B$37,0), MATCH(E$3,'Allocation Data Entry'!$B$22:$L$22,0)),4), "")</f>
        <v/>
      </c>
      <c r="F16" s="92" t="str">
        <f>IFERROR(ROUND(INDEX('Allocation Data Entry'!$B$23:$L$37, MATCH($C16,'Allocation Data Entry'!$B$23:$B$37,0), MATCH(F$3,'Allocation Data Entry'!$B$22:$L$22,0)),4), "")</f>
        <v/>
      </c>
      <c r="G16" s="92" t="str">
        <f>IFERROR(ROUND(INDEX('Allocation Data Entry'!$B$23:$L$37, MATCH($C16,'Allocation Data Entry'!$B$23:$B$37,0), MATCH(G$3,'Allocation Data Entry'!$B$22:$L$22,0)),4), "")</f>
        <v/>
      </c>
      <c r="H16" s="92" t="str">
        <f>IFERROR(ROUND(INDEX('Allocation Data Entry'!$B$23:$L$37, MATCH($C16,'Allocation Data Entry'!$B$23:$B$37,0), MATCH(H$3,'Allocation Data Entry'!$B$22:$L$22,0)),4), "")</f>
        <v/>
      </c>
      <c r="I16" s="92" t="str">
        <f>IFERROR(ROUND(INDEX('Allocation Data Entry'!$B$23:$L$37, MATCH($C16,'Allocation Data Entry'!$B$23:$B$37,0), MATCH(I$3,'Allocation Data Entry'!$B$22:$L$22,0)),4), "")</f>
        <v/>
      </c>
      <c r="J16" s="92" t="str">
        <f>IFERROR(ROUND(INDEX('Allocation Data Entry'!$B$23:$L$37, MATCH($C16,'Allocation Data Entry'!$B$23:$B$37,0), MATCH(J$3,'Allocation Data Entry'!$B$22:$L$22,0)),4), "")</f>
        <v/>
      </c>
      <c r="K16" s="92" t="str">
        <f>IFERROR(ROUND(INDEX('Allocation Data Entry'!$B$23:$L$37, MATCH($C16,'Allocation Data Entry'!$B$23:$B$37,0), MATCH(K$3,'Allocation Data Entry'!$B$22:$L$22,0)),4), "")</f>
        <v/>
      </c>
      <c r="L16" s="72">
        <f t="shared" si="0"/>
        <v>0</v>
      </c>
    </row>
    <row r="17" spans="2:12" x14ac:dyDescent="0.35">
      <c r="B17" s="71" t="s">
        <v>61</v>
      </c>
      <c r="C17" s="56" t="s">
        <v>45</v>
      </c>
      <c r="D17" s="92" t="str">
        <f>IFERROR(ROUND(INDEX('Allocation Data Entry'!$B$23:$L$37, MATCH($C17,'Allocation Data Entry'!$B$23:$B$37,0), MATCH(D$3,'Allocation Data Entry'!$B$22:$L$22,0)),4), "")</f>
        <v/>
      </c>
      <c r="E17" s="92" t="str">
        <f>IFERROR(ROUND(INDEX('Allocation Data Entry'!$B$23:$L$37, MATCH($C17,'Allocation Data Entry'!$B$23:$B$37,0), MATCH(E$3,'Allocation Data Entry'!$B$22:$L$22,0)),4), "")</f>
        <v/>
      </c>
      <c r="F17" s="92" t="str">
        <f>IFERROR(ROUND(INDEX('Allocation Data Entry'!$B$23:$L$37, MATCH($C17,'Allocation Data Entry'!$B$23:$B$37,0), MATCH(F$3,'Allocation Data Entry'!$B$22:$L$22,0)),4), "")</f>
        <v/>
      </c>
      <c r="G17" s="92" t="str">
        <f>IFERROR(ROUND(INDEX('Allocation Data Entry'!$B$23:$L$37, MATCH($C17,'Allocation Data Entry'!$B$23:$B$37,0), MATCH(G$3,'Allocation Data Entry'!$B$22:$L$22,0)),4), "")</f>
        <v/>
      </c>
      <c r="H17" s="92" t="str">
        <f>IFERROR(ROUND(INDEX('Allocation Data Entry'!$B$23:$L$37, MATCH($C17,'Allocation Data Entry'!$B$23:$B$37,0), MATCH(H$3,'Allocation Data Entry'!$B$22:$L$22,0)),4), "")</f>
        <v/>
      </c>
      <c r="I17" s="92" t="str">
        <f>IFERROR(ROUND(INDEX('Allocation Data Entry'!$B$23:$L$37, MATCH($C17,'Allocation Data Entry'!$B$23:$B$37,0), MATCH(I$3,'Allocation Data Entry'!$B$22:$L$22,0)),4), "")</f>
        <v/>
      </c>
      <c r="J17" s="92" t="str">
        <f>IFERROR(ROUND(INDEX('Allocation Data Entry'!$B$23:$L$37, MATCH($C17,'Allocation Data Entry'!$B$23:$B$37,0), MATCH(J$3,'Allocation Data Entry'!$B$22:$L$22,0)),4), "")</f>
        <v/>
      </c>
      <c r="K17" s="92" t="str">
        <f>IFERROR(ROUND(INDEX('Allocation Data Entry'!$B$23:$L$37, MATCH($C17,'Allocation Data Entry'!$B$23:$B$37,0), MATCH(K$3,'Allocation Data Entry'!$B$22:$L$22,0)),4), "")</f>
        <v/>
      </c>
      <c r="L17" s="72">
        <f t="shared" si="0"/>
        <v>0</v>
      </c>
    </row>
    <row r="18" spans="2:12" x14ac:dyDescent="0.35">
      <c r="B18" s="71" t="s">
        <v>62</v>
      </c>
      <c r="C18" s="56" t="s">
        <v>45</v>
      </c>
      <c r="D18" s="92" t="str">
        <f>IFERROR(ROUND(INDEX('Allocation Data Entry'!$B$23:$L$37, MATCH($C18,'Allocation Data Entry'!$B$23:$B$37,0), MATCH(D$3,'Allocation Data Entry'!$B$22:$L$22,0)),4), "")</f>
        <v/>
      </c>
      <c r="E18" s="92" t="str">
        <f>IFERROR(ROUND(INDEX('Allocation Data Entry'!$B$23:$L$37, MATCH($C18,'Allocation Data Entry'!$B$23:$B$37,0), MATCH(E$3,'Allocation Data Entry'!$B$22:$L$22,0)),4), "")</f>
        <v/>
      </c>
      <c r="F18" s="92" t="str">
        <f>IFERROR(ROUND(INDEX('Allocation Data Entry'!$B$23:$L$37, MATCH($C18,'Allocation Data Entry'!$B$23:$B$37,0), MATCH(F$3,'Allocation Data Entry'!$B$22:$L$22,0)),4), "")</f>
        <v/>
      </c>
      <c r="G18" s="92" t="str">
        <f>IFERROR(ROUND(INDEX('Allocation Data Entry'!$B$23:$L$37, MATCH($C18,'Allocation Data Entry'!$B$23:$B$37,0), MATCH(G$3,'Allocation Data Entry'!$B$22:$L$22,0)),4), "")</f>
        <v/>
      </c>
      <c r="H18" s="92" t="str">
        <f>IFERROR(ROUND(INDEX('Allocation Data Entry'!$B$23:$L$37, MATCH($C18,'Allocation Data Entry'!$B$23:$B$37,0), MATCH(H$3,'Allocation Data Entry'!$B$22:$L$22,0)),4), "")</f>
        <v/>
      </c>
      <c r="I18" s="92" t="str">
        <f>IFERROR(ROUND(INDEX('Allocation Data Entry'!$B$23:$L$37, MATCH($C18,'Allocation Data Entry'!$B$23:$B$37,0), MATCH(I$3,'Allocation Data Entry'!$B$22:$L$22,0)),4), "")</f>
        <v/>
      </c>
      <c r="J18" s="92" t="str">
        <f>IFERROR(ROUND(INDEX('Allocation Data Entry'!$B$23:$L$37, MATCH($C18,'Allocation Data Entry'!$B$23:$B$37,0), MATCH(J$3,'Allocation Data Entry'!$B$22:$L$22,0)),4), "")</f>
        <v/>
      </c>
      <c r="K18" s="92" t="str">
        <f>IFERROR(ROUND(INDEX('Allocation Data Entry'!$B$23:$L$37, MATCH($C18,'Allocation Data Entry'!$B$23:$B$37,0), MATCH(K$3,'Allocation Data Entry'!$B$22:$L$22,0)),4), "")</f>
        <v/>
      </c>
      <c r="L18" s="72">
        <f t="shared" si="0"/>
        <v>0</v>
      </c>
    </row>
    <row r="19" spans="2:12" ht="15" thickBot="1" x14ac:dyDescent="0.4">
      <c r="B19" s="73" t="s">
        <v>63</v>
      </c>
      <c r="C19" s="74" t="s">
        <v>45</v>
      </c>
      <c r="D19" s="75" t="str">
        <f>IFERROR(ROUND(INDEX('Allocation Data Entry'!$B$23:$L$37, MATCH($C19,'Allocation Data Entry'!$B$23:$B$37,0), MATCH(D$3,'Allocation Data Entry'!$B$22:$L$22,0)),4), "")</f>
        <v/>
      </c>
      <c r="E19" s="75" t="str">
        <f>IFERROR(ROUND(INDEX('Allocation Data Entry'!$B$23:$L$37, MATCH($C19,'Allocation Data Entry'!$B$23:$B$37,0), MATCH(E$3,'Allocation Data Entry'!$B$22:$L$22,0)),4), "")</f>
        <v/>
      </c>
      <c r="F19" s="75" t="str">
        <f>IFERROR(ROUND(INDEX('Allocation Data Entry'!$B$23:$L$37, MATCH($C19,'Allocation Data Entry'!$B$23:$B$37,0), MATCH(F$3,'Allocation Data Entry'!$B$22:$L$22,0)),4), "")</f>
        <v/>
      </c>
      <c r="G19" s="75" t="str">
        <f>IFERROR(ROUND(INDEX('Allocation Data Entry'!$B$23:$L$37, MATCH($C19,'Allocation Data Entry'!$B$23:$B$37,0), MATCH(G$3,'Allocation Data Entry'!$B$22:$L$22,0)),4), "")</f>
        <v/>
      </c>
      <c r="H19" s="75" t="str">
        <f>IFERROR(ROUND(INDEX('Allocation Data Entry'!$B$23:$L$37, MATCH($C19,'Allocation Data Entry'!$B$23:$B$37,0), MATCH(H$3,'Allocation Data Entry'!$B$22:$L$22,0)),4), "")</f>
        <v/>
      </c>
      <c r="I19" s="75" t="str">
        <f>IFERROR(ROUND(INDEX('Allocation Data Entry'!$B$23:$L$37, MATCH($C19,'Allocation Data Entry'!$B$23:$B$37,0), MATCH(I$3,'Allocation Data Entry'!$B$22:$L$22,0)),4), "")</f>
        <v/>
      </c>
      <c r="J19" s="75" t="str">
        <f>IFERROR(ROUND(INDEX('Allocation Data Entry'!$B$23:$L$37, MATCH($C19,'Allocation Data Entry'!$B$23:$B$37,0), MATCH(J$3,'Allocation Data Entry'!$B$22:$L$22,0)),4), "")</f>
        <v/>
      </c>
      <c r="K19" s="75" t="str">
        <f>IFERROR(ROUND(INDEX('Allocation Data Entry'!$B$23:$L$37, MATCH($C19,'Allocation Data Entry'!$B$23:$B$37,0), MATCH(K$3,'Allocation Data Entry'!$B$22:$L$22,0)),4), "")</f>
        <v/>
      </c>
      <c r="L19" s="76">
        <f t="shared" si="0"/>
        <v>0</v>
      </c>
    </row>
  </sheetData>
  <sheetProtection sheet="1" objects="1" scenarios="1" formatCells="0" formatColumns="0" formatRows="0"/>
  <conditionalFormatting sqref="B3:L19">
    <cfRule type="expression" dxfId="4" priority="1">
      <formula>MOD(ROW(),2)=0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9ED428-97A2-43D1-A64A-F80A3388EAB1}">
          <x14:formula1>
            <xm:f>'Drop Down Options'!$B$1:$B$7</xm:f>
          </x14:formula1>
          <xm:sqref>C4:C19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24916-48A1-4669-B3FD-EAAE0348E9DF}">
  <dimension ref="B1:F14"/>
  <sheetViews>
    <sheetView workbookViewId="0">
      <pane ySplit="1" topLeftCell="A2" activePane="bottomLeft" state="frozen"/>
      <selection pane="bottomLeft" activeCell="D17" sqref="D17"/>
    </sheetView>
  </sheetViews>
  <sheetFormatPr defaultRowHeight="14.5" x14ac:dyDescent="0.35"/>
  <cols>
    <col min="1" max="1" width="2.1796875" customWidth="1"/>
    <col min="2" max="2" width="49.26953125" customWidth="1"/>
    <col min="3" max="3" width="12.1796875" bestFit="1" customWidth="1"/>
    <col min="4" max="4" width="12.54296875" bestFit="1" customWidth="1"/>
    <col min="5" max="5" width="10.453125" bestFit="1" customWidth="1"/>
    <col min="6" max="6" width="17.81640625" customWidth="1"/>
  </cols>
  <sheetData>
    <row r="1" spans="2:6" x14ac:dyDescent="0.35">
      <c r="B1" s="1" t="s">
        <v>45</v>
      </c>
    </row>
    <row r="2" spans="2:6" x14ac:dyDescent="0.35">
      <c r="B2" t="s">
        <v>21</v>
      </c>
      <c r="C2" t="s">
        <v>64</v>
      </c>
      <c r="D2" t="s">
        <v>68</v>
      </c>
      <c r="E2" t="s">
        <v>65</v>
      </c>
      <c r="F2" t="s">
        <v>69</v>
      </c>
    </row>
    <row r="3" spans="2:6" x14ac:dyDescent="0.35">
      <c r="B3" t="s">
        <v>25</v>
      </c>
      <c r="C3" t="s">
        <v>70</v>
      </c>
      <c r="D3" t="s">
        <v>67</v>
      </c>
      <c r="E3">
        <v>2024</v>
      </c>
      <c r="F3" s="65">
        <v>10</v>
      </c>
    </row>
    <row r="4" spans="2:6" x14ac:dyDescent="0.35">
      <c r="B4" t="s">
        <v>23</v>
      </c>
      <c r="C4" t="s">
        <v>71</v>
      </c>
      <c r="D4" t="s">
        <v>66</v>
      </c>
      <c r="E4">
        <v>2025</v>
      </c>
      <c r="F4" s="65">
        <v>20</v>
      </c>
    </row>
    <row r="5" spans="2:6" x14ac:dyDescent="0.35">
      <c r="B5" t="s">
        <v>27</v>
      </c>
      <c r="C5" t="s">
        <v>72</v>
      </c>
      <c r="E5">
        <v>2026</v>
      </c>
      <c r="F5" s="65"/>
    </row>
    <row r="6" spans="2:6" x14ac:dyDescent="0.35">
      <c r="B6" t="s">
        <v>19</v>
      </c>
      <c r="C6" t="s">
        <v>73</v>
      </c>
      <c r="E6">
        <v>2027</v>
      </c>
      <c r="F6" s="65"/>
    </row>
    <row r="7" spans="2:6" x14ac:dyDescent="0.35">
      <c r="B7" t="s">
        <v>74</v>
      </c>
      <c r="C7" t="s">
        <v>75</v>
      </c>
      <c r="E7">
        <v>2028</v>
      </c>
    </row>
    <row r="8" spans="2:6" x14ac:dyDescent="0.35">
      <c r="B8" t="s">
        <v>49</v>
      </c>
      <c r="C8" t="s">
        <v>76</v>
      </c>
      <c r="E8">
        <v>2029</v>
      </c>
    </row>
    <row r="9" spans="2:6" x14ac:dyDescent="0.35">
      <c r="C9" t="s">
        <v>77</v>
      </c>
      <c r="E9">
        <v>2030</v>
      </c>
    </row>
    <row r="10" spans="2:6" x14ac:dyDescent="0.35">
      <c r="C10" t="s">
        <v>78</v>
      </c>
    </row>
    <row r="11" spans="2:6" x14ac:dyDescent="0.35">
      <c r="C11" t="s">
        <v>79</v>
      </c>
    </row>
    <row r="12" spans="2:6" x14ac:dyDescent="0.35">
      <c r="C12" t="s">
        <v>80</v>
      </c>
    </row>
    <row r="13" spans="2:6" x14ac:dyDescent="0.35">
      <c r="C13" t="s">
        <v>81</v>
      </c>
    </row>
    <row r="14" spans="2:6" x14ac:dyDescent="0.35">
      <c r="C14" t="s">
        <v>82</v>
      </c>
    </row>
  </sheetData>
  <sortState xmlns:xlrd2="http://schemas.microsoft.com/office/spreadsheetml/2017/richdata2" ref="B2:B6">
    <sortCondition ref="B2:B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B4FF3B6E24B4F8D2FB2311FF87642" ma:contentTypeVersion="4" ma:contentTypeDescription="Create a new document." ma:contentTypeScope="" ma:versionID="83591c8a0a8c6bcfc449d6cda704177d">
  <xsd:schema xmlns:xsd="http://www.w3.org/2001/XMLSchema" xmlns:xs="http://www.w3.org/2001/XMLSchema" xmlns:p="http://schemas.microsoft.com/office/2006/metadata/properties" xmlns:ns2="3159e549-0b58-473e-a590-9292c47ffed6" targetNamespace="http://schemas.microsoft.com/office/2006/metadata/properties" ma:root="true" ma:fieldsID="7729132a6fc95a8aeae3766a6a078d6b" ns2:_="">
    <xsd:import namespace="3159e549-0b58-473e-a590-9292c47ff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9e549-0b58-473e-a590-9292c47ff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DFE01E-9AB1-49F1-B990-E21479A05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9e549-0b58-473e-a590-9292c47ff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A07C98-C4DF-4F76-A87B-A0B8F6C7B402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3159e549-0b58-473e-a590-9292c47ffed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1E82759-2717-4F30-94AE-655D0747A8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Allocation Data Entry</vt:lpstr>
      <vt:lpstr>Staff Allocations</vt:lpstr>
      <vt:lpstr>Allocations</vt:lpstr>
      <vt:lpstr>Drop Down Options</vt:lpstr>
      <vt:lpstr>'Allocation Data Entry'!Print_Area</vt:lpstr>
      <vt:lpstr>Allocations!Print_Area</vt:lpstr>
      <vt:lpstr>'Staff Allocations'!Print_Area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Kratoska</dc:creator>
  <cp:keywords/>
  <dc:description/>
  <cp:lastModifiedBy>Rob Kratoska</cp:lastModifiedBy>
  <cp:revision/>
  <dcterms:created xsi:type="dcterms:W3CDTF">2024-06-12T22:49:34Z</dcterms:created>
  <dcterms:modified xsi:type="dcterms:W3CDTF">2025-02-12T20:20:10Z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0x0101000DEB4FF3B6E24B4F8D2FB2311FF87642</vt:lpwstr>
  </property>
</Properties>
</file>